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lejandro Gutiérrez\Desktop\Finandú\"/>
    </mc:Choice>
  </mc:AlternateContent>
  <xr:revisionPtr revIDLastSave="0" documentId="8_{8A296AD5-8579-432C-BBB0-BD6485473B91}" xr6:coauthVersionLast="47" xr6:coauthVersionMax="47" xr10:uidLastSave="{00000000-0000-0000-0000-000000000000}"/>
  <bookViews>
    <workbookView xWindow="28680" yWindow="-120" windowWidth="29040" windowHeight="15720" tabRatio="500" activeTab="1" xr2:uid="{00000000-000D-0000-FFFF-FFFF00000000}"/>
  </bookViews>
  <sheets>
    <sheet name="PORTADA" sheetId="1" r:id="rId1"/>
    <sheet name="DATOS" sheetId="2" r:id="rId2"/>
    <sheet name="RATIOS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31" i="3" l="1"/>
  <c r="E31" i="3" s="1"/>
  <c r="D30" i="3"/>
  <c r="D29" i="3"/>
  <c r="E29" i="3" s="1"/>
  <c r="D28" i="3"/>
  <c r="E28" i="3" s="1"/>
  <c r="D24" i="3"/>
  <c r="E24" i="3" s="1"/>
  <c r="D16" i="3"/>
  <c r="E16" i="3" s="1"/>
  <c r="D15" i="3"/>
  <c r="E15" i="3" s="1"/>
  <c r="D14" i="3"/>
  <c r="E14" i="3" s="1"/>
  <c r="D11" i="3"/>
  <c r="E11" i="3" s="1"/>
  <c r="D10" i="3"/>
  <c r="E10" i="3" s="1"/>
  <c r="D9" i="3"/>
  <c r="E9" i="3" s="1"/>
  <c r="D8" i="3"/>
  <c r="E8" i="3" s="1"/>
  <c r="C28" i="2"/>
  <c r="C30" i="2" s="1"/>
  <c r="C23" i="2"/>
  <c r="C14" i="2"/>
  <c r="D32" i="3" l="1"/>
  <c r="E32" i="3" s="1"/>
  <c r="C32" i="2"/>
  <c r="D17" i="3"/>
  <c r="E17" i="3" s="1"/>
  <c r="D36" i="3"/>
  <c r="E36" i="3" s="1"/>
  <c r="D23" i="3"/>
  <c r="E23" i="3" s="1"/>
  <c r="E30" i="3"/>
  <c r="D35" i="3" l="1"/>
  <c r="E35" i="3" s="1"/>
  <c r="C34" i="2"/>
  <c r="C36" i="2" s="1"/>
  <c r="D25" i="3"/>
  <c r="E25" i="3" s="1"/>
  <c r="D21" i="3" l="1"/>
  <c r="E21" i="3" s="1"/>
  <c r="D20" i="3"/>
  <c r="E20" i="3" s="1"/>
  <c r="D22" i="3"/>
  <c r="E22" i="3" s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<sst xmlns="http://schemas.openxmlformats.org/spreadsheetml/2006/main" count="172" uniqueCount="166">
  <si>
    <t>Calculadora de Ratios Financieros</t>
  </si>
  <si>
    <t>Análisis integral de la salud financiera de tu empresa</t>
  </si>
  <si>
    <t>¿Cómo usar esta herramienta?</t>
  </si>
  <si>
    <t>1.</t>
  </si>
  <si>
    <t>Ve a la pestaña  DATOS  e introduce los valores de tu Balance y Cuenta de P&amp;G.</t>
  </si>
  <si>
    <t>2.</t>
  </si>
  <si>
    <t>Todos los campos en fondo amarillo son celdas de entrada manual (texto azul).</t>
  </si>
  <si>
    <t>3.</t>
  </si>
  <si>
    <t>Los resultados se calculan automáticamente en la pestaña  RATIOS.</t>
  </si>
  <si>
    <t>4.</t>
  </si>
  <si>
    <t>Los ratios incluyen semáforos de referencia orientativos para una lectura rápida.</t>
  </si>
  <si>
    <t>5.</t>
  </si>
  <si>
    <t>Esta herramienta es orientativa. Consulta con tu asesor de Finandú para un análisis completo.</t>
  </si>
  <si>
    <t>Leyenda de colores</t>
  </si>
  <si>
    <t xml:space="preserve">  Ejemplo</t>
  </si>
  <si>
    <t>Encabezado de sección</t>
  </si>
  <si>
    <t>Celda de entrada  ← introduce tus datos aquí</t>
  </si>
  <si>
    <t>Ratio en rango favorable</t>
  </si>
  <si>
    <t>Ratio en rango de atención</t>
  </si>
  <si>
    <t>Ratio en rango de riesgo</t>
  </si>
  <si>
    <t>▶  Comenzar: dirígete a la pestaña  DATOS</t>
  </si>
  <si>
    <t>© Finandú  |  Herramienta de uso exclusivo para clientes  |  www.finandu.es</t>
  </si>
  <si>
    <t>FINANDÚ  |  Datos de Entrada</t>
  </si>
  <si>
    <t xml:space="preserve">  ¿Qué incluir en esta partida?</t>
  </si>
  <si>
    <t xml:space="preserve">  BALANCE DE SITUACIÓN — ACTIVO  (€)</t>
  </si>
  <si>
    <t>Activo no corriente (inmovilizado neto)</t>
  </si>
  <si>
    <t>Suma de todos los bienes y derechos de uso duradero (&gt; 1 año).
Incluye: maquinaria, instalaciones, mobiliario, vehículos, software, patentes, marcas, fondo de comercio e inversiones en otras empresas a largo plazo.
Toma el valor NETO (tras deducir amortización acumulada).</t>
  </si>
  <si>
    <t xml:space="preserve">  – Inmovilizado material e intangible</t>
  </si>
  <si>
    <t>Valor neto contable de los activos tangibles (edificios, equipos, vehículos) e intangibles (software, patentes, marcas). = Valor bruto – Amortización acumulada.</t>
  </si>
  <si>
    <t xml:space="preserve">  – Inversiones financieras a largo plazo</t>
  </si>
  <si>
    <t>Participaciones en otras empresas, préstamos concedidos a terceros o depósitos con vencimiento &gt; 1 año.</t>
  </si>
  <si>
    <t>Activo corriente (total)</t>
  </si>
  <si>
    <t>Suma de todos los activos que se convertirán en dinero en menos de 12 meses.
= Existencias + Clientes + Tesorería + Otros activos corrientes.</t>
  </si>
  <si>
    <t xml:space="preserve">  – Existencias</t>
  </si>
  <si>
    <t>Todo el inventario: materias primas, productos semiterminados (WIP) y productos terminados pendientes de vender.</t>
  </si>
  <si>
    <t xml:space="preserve">  – Deudores / Clientes</t>
  </si>
  <si>
    <t>Facturas emitidas a clientes pendientes de cobro (saldo de la cuenta 430 y similares). Incluye efectos comerciales a cobrar. NO incluyas créditos &gt; 1 año.</t>
  </si>
  <si>
    <t xml:space="preserve">  – Tesorería y equivalentes</t>
  </si>
  <si>
    <t>Dinero en caja, saldos en cuentas corrientes y depósitos a la vista o a plazo &lt; 3 meses (equivalentes de efectivo).</t>
  </si>
  <si>
    <t>TOTAL ACTIVO</t>
  </si>
  <si>
    <t xml:space="preserve">  BALANCE DE SITUACIÓN — PASIVO Y PATRIMONIO  (€)</t>
  </si>
  <si>
    <t>Patrimonio neto (fondos propios)</t>
  </si>
  <si>
    <t>Capital social + Reservas + Resultado del ejercicio + Prima de emisión.
Son los recursos propios: lo que la empresa debe a sus propietarios. Si hay pérdidas acumuladas, puede ser negativo.</t>
  </si>
  <si>
    <t>Pasivo no corriente (deuda a largo plazo)</t>
  </si>
  <si>
    <t>Deudas con vencimiento &gt; 1 año: préstamos bancarios a largo plazo, bonos emitidos, deudas con grupo empresarial, arrendamientos financieros LP, provisiones a largo plazo.</t>
  </si>
  <si>
    <t xml:space="preserve">  – Deuda financiera a largo plazo</t>
  </si>
  <si>
    <t>Solo la parte financiera del pasivo no corriente: préstamos bancarios, líneas de crédito a LP, leasing financiero LP. Excluye proveedores LP.</t>
  </si>
  <si>
    <t>Pasivo corriente (total)</t>
  </si>
  <si>
    <t>Deudas con vencimiento &lt; 1 año: proveedores, acreedores, préstamos CP, parte corriente de la deuda LP, Hacienda, Seguridad Social, dividendos a pagar.</t>
  </si>
  <si>
    <t xml:space="preserve">  – Deuda financiera a corto plazo</t>
  </si>
  <si>
    <t>Solo deuda bancaria a corto plazo: pólizas de crédito dispuestas, préstamos CP, vencimiento corriente de préstamos LP, pagarés financieros.</t>
  </si>
  <si>
    <t xml:space="preserve">  – Proveedores / Acreedores comerciales</t>
  </si>
  <si>
    <t>Facturas de proveedores pendientes de pago y otros acreedores comerciales (saldo cuentas 400, 401, 410 y similares). Excluye deuda financiera.</t>
  </si>
  <si>
    <t>TOTAL PASIVO + PATRIMONIO</t>
  </si>
  <si>
    <t xml:space="preserve">  CUENTA DE RESULTADOS (PyG)  (€)</t>
  </si>
  <si>
    <t>Cifra de negocio / Ventas netas</t>
  </si>
  <si>
    <t>Ingresos totales por la actividad principal, sin IVA y sin descuentos.
Incluye: ventas de productos + prestación de servicios + otros ingresos de explotación recurrentes.
NO incluyas: ingresos financieros, subvenciones de capital ni resultados extraordinarios.</t>
  </si>
  <si>
    <t>Coste de ventas (COGS)</t>
  </si>
  <si>
    <t>Coste directamente ligado a lo vendido. Varía con el volumen de ventas.
Empresas comerciales: precio de compra de la mercancía vendida.
Industriales: materias primas + mano de obra directa + costes de fabricación.
Servicios: coste de los profesionales que prestan el servicio.
NO incluyas: alquileres generales, marketing, salarios de administración.</t>
  </si>
  <si>
    <t>Margen bruto</t>
  </si>
  <si>
    <t>Calculado automáticamente: Ventas – Coste de Ventas.
Indica cuánto queda para cubrir los gastos fijos antes de llegar al beneficio.</t>
  </si>
  <si>
    <t>Gastos de explotación (OPEX)</t>
  </si>
  <si>
    <t>Todos los gastos fijos y recurrentes de la operativa general, EXCEPTO los costes de ventas y las amortizaciones.
Incluye: alquileres de oficinas, suministros, seguros, salarios de administración y ventas, marketing, informática, asesorías externas, reparaciones y mantenimiento, dietas y viajes.
NO incluyas: amortizaciones (van en la línea siguiente), ni gastos financieros.</t>
  </si>
  <si>
    <t>EBITDA  (Resultado bruto explotación)</t>
  </si>
  <si>
    <t>Calculado automáticamente: Margen Bruto – OPEX.
Mide la capacidad de generar caja antes de inversiones y financiación. Es la métrica más usada por bancos y fondos para valorar empresas.</t>
  </si>
  <si>
    <t>Amortizaciones y depreciaciones</t>
  </si>
  <si>
    <t>Cargo contable por el desgaste de los activos fijos (no es salida de caja).
Amortización: activos intangibles (software, patentes, fondo de comercio).
Depreciación: activos materiales (maquinaria, vehículos, edificios).
Encuéntralo en el cuadro de amortizaciones de la memoria o en las notas.</t>
  </si>
  <si>
    <t>EBIT  (Resultado de explotación / BAII)</t>
  </si>
  <si>
    <t>Calculado automáticamente: EBITDA – Amortizaciones.
Refleja el beneficio de la actividad pura, antes de la estructura financiera e impuestos. También llamado BAII (Beneficio Antes de Intereses e Impuestos).</t>
  </si>
  <si>
    <t>Gastos financieros (intereses)</t>
  </si>
  <si>
    <t>Intereses pagados o devengados por la deuda financiera: intereses de préstamos bancarios, líneas de crédito, leasing, bonos, etc.
NO incluyas: diferencias de cambio, pérdidas por inversiones financieras ni deterioros. Pon el valor en positivo.</t>
  </si>
  <si>
    <t>EBT  (Resultado antes de impuestos / BAI)</t>
  </si>
  <si>
    <t>Calculado automáticamente: EBIT – Gastos Financieros.
Resultado antes de pagar a Hacienda. También llamado BAI.</t>
  </si>
  <si>
    <t>Impuesto sobre beneficios</t>
  </si>
  <si>
    <t>Impuesto sobre Sociedades (IS) devengado en el ejercicio.
Tipo general en España: 25%. Pymes de nueva creación: 15% primeros 2 años.
Usa el gasto contable (no necesariamente el pago efectivo). Pon el valor en positivo.</t>
  </si>
  <si>
    <t>Resultado neto (Beneficio / Pérdida)</t>
  </si>
  <si>
    <t>Calculado automáticamente: EBT – Impuesto sobre Beneficios.
Si es negativo significa pérdidas. Es la 'última línea' (bottom line) de la cuenta de resultados.</t>
  </si>
  <si>
    <t xml:space="preserve">  DATOS ADICIONALES</t>
  </si>
  <si>
    <t>Compras del período (para PMC proveedor)</t>
  </si>
  <si>
    <t>Total de compras a proveedores realizadas durante el período (antes de IVA).
Necesario para calcular el Período Medio de Pago (PMP).
Encuéntralo en la memoria o en la cuenta 600/601 del diario contable.</t>
  </si>
  <si>
    <t>Número de días del período (365 para anual)</t>
  </si>
  <si>
    <t>Introduce 365 para cálculo anual (recomendado).
O 90 si usas datos trimestrales / 180 semestrales.</t>
  </si>
  <si>
    <t>⚠  Introduce todos los valores en euros (€) sin IVA. Los campos en fondo amarillo son de introducción manual (texto azul). El resto se calcula automáticamente.
Los valores calculados aparecen en fondo azul claro y NO deben editarse.</t>
  </si>
  <si>
    <t>Una vez completados los datos, ve a la pestaña  RATIOS  →</t>
  </si>
  <si>
    <t>FINANDÚ  |  Ratios Financieros</t>
  </si>
  <si>
    <t>Ratio</t>
  </si>
  <si>
    <t>Fórmula / Descripción breve</t>
  </si>
  <si>
    <t>Resultado</t>
  </si>
  <si>
    <t>Semáforo</t>
  </si>
  <si>
    <t xml:space="preserve">  LIQUIDEZ — Capacidad de pagar las deudas a corto plazo</t>
  </si>
  <si>
    <t>Ratio de Liquidez Corriente</t>
  </si>
  <si>
    <t>Activo Corriente / Pasivo Corriente
Mide si la empresa puede cubrir sus deudas a corto plazo.</t>
  </si>
  <si>
    <t>Ratio de Liquidez Inmediata (Acid Test)</t>
  </si>
  <si>
    <t>(Activo Corriente – Existencias) / Pasivo Corriente
Excluye existencias; mide liquidez sin vender stock.</t>
  </si>
  <si>
    <t>Ratio de Tesorería (Cash Ratio)</t>
  </si>
  <si>
    <t>Tesorería / Pasivo Corriente
Liquidez más estricta; solo con dinero en caja.</t>
  </si>
  <si>
    <t>Fondo de Maniobra  (€)</t>
  </si>
  <si>
    <t>Activo Corriente – Pasivo Corriente
Colchón financiero disponible para operar con seguridad.</t>
  </si>
  <si>
    <t xml:space="preserve">  ENDEUDAMIENTO — Estructura de la deuda y solvencia</t>
  </si>
  <si>
    <t>Ratio de Endeudamiento</t>
  </si>
  <si>
    <t>(Pasivo Total) / Patrimonio Neto
Peso de la deuda vs. recursos propios. Menor = más independencia.</t>
  </si>
  <si>
    <t>Ratio de Autonomía Financiera</t>
  </si>
  <si>
    <t>Patrimonio Neto / Activo Total
Porcentaje del activo financiado con recursos propios.</t>
  </si>
  <si>
    <t>Ratio de Solvencia (Garantía)</t>
  </si>
  <si>
    <t>Activo Total / Pasivo Total
Capacidad de cubrir todas las deudas con el activo total.</t>
  </si>
  <si>
    <t>Ratio Deuda Financiera / EBITDA</t>
  </si>
  <si>
    <t>(Deuda LP + Deuda CP) / EBITDA
Años de EBITDA necesarios para repagar la deuda. Clave para bancos.</t>
  </si>
  <si>
    <t xml:space="preserve">  RENTABILIDAD — Eficiencia para generar beneficio</t>
  </si>
  <si>
    <t>ROE  (Rentabilidad Fondos Propios)</t>
  </si>
  <si>
    <t>Resultado Neto / Patrimonio Neto
Rendimiento obtenido por cada euro invertido por los accionistas.</t>
  </si>
  <si>
    <t>ROA  (Rentabilidad del Activo)</t>
  </si>
  <si>
    <t>Resultado Neto / Activo Total
Capacidad de los activos para generar beneficio.</t>
  </si>
  <si>
    <t>Margen Neto</t>
  </si>
  <si>
    <t>Resultado Neto / Ventas
Porcentaje de ventas que se convierte en beneficio neto.</t>
  </si>
  <si>
    <t>Margen EBITDA</t>
  </si>
  <si>
    <t>EBITDA / Ventas
Generación de caja operativa antes de impuestos y amortizaciones.</t>
  </si>
  <si>
    <t>Margen Bruto</t>
  </si>
  <si>
    <t>Margen Bruto / Ventas
Porcentaje que queda tras descontar el coste directo de ventas.</t>
  </si>
  <si>
    <t>Margen EBIT (Margen Operativo)</t>
  </si>
  <si>
    <t>EBIT / Ventas
Rentabilidad operativa real, descontando amortizaciones.</t>
  </si>
  <si>
    <t xml:space="preserve">  EFICIENCIA — Gestión del ciclo operativo</t>
  </si>
  <si>
    <t>Rotación de Activos</t>
  </si>
  <si>
    <t>Ventas / Activo Total
Veces que el activo genera ventas. Mayor = más eficiente.</t>
  </si>
  <si>
    <t>Rotación de Existencias</t>
  </si>
  <si>
    <t>COGS / Existencias
Veces que se renueva el stock. Mayor = gestión más ágil.</t>
  </si>
  <si>
    <t>Período Medio de Cobro  (días)</t>
  </si>
  <si>
    <t>(Clientes / Ventas) × Días
Días de media que tardamos en cobrar a los clientes.</t>
  </si>
  <si>
    <t>Período Medio de Pago  (días)</t>
  </si>
  <si>
    <t>(Proveedores / Compras) × Días
Días de media que tardamos en pagar a proveedores.</t>
  </si>
  <si>
    <t>Ciclo de Conversión de Caja  (días)</t>
  </si>
  <si>
    <t>PMC – PMP + Días Stock
Días que la empresa necesita financiar su ciclo operativo.</t>
  </si>
  <si>
    <t xml:space="preserve">  COBERTURA — Capacidad de servicio de la deuda</t>
  </si>
  <si>
    <t>Cobertura de Intereses (ICR)</t>
  </si>
  <si>
    <t>EBIT / Gastos Financieros
Veces que el beneficio operativo cubre los intereses.</t>
  </si>
  <si>
    <t>Cobertura EBITDA / Intereses</t>
  </si>
  <si>
    <t>EBITDA / Gastos Financieros
Similar al ICR pero añadiendo la generación de caja bruta.</t>
  </si>
  <si>
    <t xml:space="preserve">  RESUMEN — Referencia orientativa de rangos</t>
  </si>
  <si>
    <t>Rango favorable</t>
  </si>
  <si>
    <t>Referencia</t>
  </si>
  <si>
    <t>Liquidez Corriente</t>
  </si>
  <si>
    <t>&gt; 1,5x</t>
  </si>
  <si>
    <t>Varía por sector</t>
  </si>
  <si>
    <t>Acid Test</t>
  </si>
  <si>
    <t>&gt; 1,0x</t>
  </si>
  <si>
    <t>Industria: puede ser menor</t>
  </si>
  <si>
    <t>Endeudamiento</t>
  </si>
  <si>
    <t>&lt; 1,5x</t>
  </si>
  <si>
    <t>PYME española: hasta 2x</t>
  </si>
  <si>
    <t>Autonomía Financiera</t>
  </si>
  <si>
    <t>&gt; 30%</t>
  </si>
  <si>
    <t>Mínimo recomendado</t>
  </si>
  <si>
    <t>Deuda / EBITDA</t>
  </si>
  <si>
    <t>&lt; 3,0x</t>
  </si>
  <si>
    <t>Banca exige generalmente &lt; 4x</t>
  </si>
  <si>
    <t>ROE</t>
  </si>
  <si>
    <t>&gt; 8%</t>
  </si>
  <si>
    <t>Comparar con coste capital</t>
  </si>
  <si>
    <t>&gt; 10%</t>
  </si>
  <si>
    <t>Muy variable por sector</t>
  </si>
  <si>
    <t>Cobertura Intereses</t>
  </si>
  <si>
    <t>&gt; 3,0x</t>
  </si>
  <si>
    <t>Mínimo crítico: 1,0x</t>
  </si>
  <si>
    <t>PMC</t>
  </si>
  <si>
    <t>&lt; 60 días</t>
  </si>
  <si>
    <t>Según condiciones contrato</t>
  </si>
  <si>
    <t>© Finandú  |  Los semáforos son orientativos. Cada sector tiene sus propias referencias.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</si>
</sst>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;\(#,##0\);\-"/>
    <numFmt numFmtId="165" formatCode="0.00\x"/>
    <numFmt numFmtId="166" formatCode="0.0%"/>
    <numFmt numFmtId="167" formatCode="0.0\x"/>
    <numFmt numFmtId="168" formatCode="0.0"/>
  </numFmts>
  <fonts count="29" x14ac:knownFonts="1">
    <font>
      <sz val="11"/>
      <color theme="1"/>
      <name val="Calibri"/>
      <family val="2"/>
      <charset val="1"/>
    </font>
    <font>
      <b/>
      <sz val="28"/>
      <color rgb="FFFFFFFF"/>
      <name val="Arial"/>
      <family val="2"/>
    </font>
    <font>
      <sz val="14"/>
      <color rgb="FF93C5FD"/>
      <name val="Arial"/>
      <family val="2"/>
    </font>
    <font>
      <b/>
      <sz val="13"/>
      <color rgb="FF0D1B3E"/>
      <name val="Arial"/>
      <family val="2"/>
    </font>
    <font>
      <b/>
      <sz val="11"/>
      <color rgb="FF2563EB"/>
      <name val="Arial"/>
      <family val="2"/>
    </font>
    <font>
      <sz val="10"/>
      <color rgb="FF374151"/>
      <name val="Arial"/>
      <family val="2"/>
    </font>
    <font>
      <b/>
      <sz val="11"/>
      <color rgb="FF0D1B3E"/>
      <name val="Arial"/>
      <family val="2"/>
    </font>
    <font>
      <b/>
      <sz val="10"/>
      <color rgb="FF1E40AF"/>
      <name val="Arial"/>
      <family val="2"/>
    </font>
    <font>
      <sz val="10"/>
      <color rgb="FF1D4ED8"/>
      <name val="Arial"/>
      <family val="2"/>
    </font>
    <font>
      <sz val="10"/>
      <color rgb="FF065F46"/>
      <name val="Arial"/>
      <family val="2"/>
    </font>
    <font>
      <sz val="10"/>
      <color rgb="FF92400E"/>
      <name val="Arial"/>
      <family val="2"/>
    </font>
    <font>
      <sz val="10"/>
      <color rgb="FF991B1B"/>
      <name val="Arial"/>
      <family val="2"/>
    </font>
    <font>
      <b/>
      <sz val="12"/>
      <color rgb="FFFFFFFF"/>
      <name val="Arial"/>
      <family val="2"/>
    </font>
    <font>
      <sz val="9"/>
      <color rgb="FF93C5FD"/>
      <name val="Arial"/>
      <family val="2"/>
    </font>
    <font>
      <b/>
      <sz val="14"/>
      <color rgb="FFFFFFFF"/>
      <name val="Arial"/>
      <family val="2"/>
    </font>
    <font>
      <b/>
      <sz val="9"/>
      <color rgb="FFFFFFFF"/>
      <name val="Arial"/>
      <family val="2"/>
    </font>
    <font>
      <b/>
      <sz val="11"/>
      <color rgb="FF1A3A6B"/>
      <name val="Arial"/>
      <family val="2"/>
    </font>
    <font>
      <b/>
      <sz val="10"/>
      <color rgb="FF1D4ED8"/>
      <name val="Arial"/>
      <family val="2"/>
    </font>
    <font>
      <sz val="8"/>
      <color rgb="FF374151"/>
      <name val="Arial"/>
      <family val="2"/>
    </font>
    <font>
      <b/>
      <sz val="10"/>
      <color rgb="FFFFFFFF"/>
      <name val="Arial"/>
      <family val="2"/>
    </font>
    <font>
      <b/>
      <sz val="10"/>
      <color rgb="FF374151"/>
      <name val="Arial"/>
      <family val="2"/>
    </font>
    <font>
      <i/>
      <sz val="8"/>
      <color rgb="FF6B7280"/>
      <name val="Arial"/>
      <family val="2"/>
    </font>
    <font>
      <sz val="9"/>
      <color rgb="FF92400E"/>
      <name val="Arial"/>
      <family val="2"/>
    </font>
    <font>
      <b/>
      <sz val="10"/>
      <color rgb="FF1A3A6B"/>
      <name val="Arial"/>
      <family val="2"/>
    </font>
    <font>
      <sz val="9"/>
      <color rgb="FF374151"/>
      <name val="Arial"/>
      <family val="2"/>
    </font>
    <font>
      <b/>
      <sz val="10"/>
      <color rgb="FF0D1B3E"/>
      <name val="Arial"/>
      <family val="2"/>
    </font>
    <font>
      <b/>
      <sz val="9"/>
      <name val="Arial"/>
      <family val="2"/>
    </font>
    <font>
      <sz val="8"/>
      <color rgb="FF93C5FD"/>
      <name val="Arial"/>
      <family val="2"/>
    </font>
    <font>
      <i/>
      <sz val="10"/>
      <color theme="3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FFFFFF"/>
        <bgColor rgb="FFFFFBEB"/>
      </patternFill>
    </fill>
    <fill>
      <patternFill patternType="solid">
        <fgColor rgb="FF0D1B3E"/>
        <bgColor rgb="FF1A3A6B"/>
      </patternFill>
    </fill>
    <fill>
      <patternFill patternType="solid">
        <fgColor rgb="FFDBEAFE"/>
        <bgColor rgb="FFEFF6FF"/>
      </patternFill>
    </fill>
    <fill>
      <patternFill patternType="solid">
        <fgColor rgb="FFFFFBEB"/>
        <bgColor rgb="FFFFFFFF"/>
      </patternFill>
    </fill>
    <fill>
      <patternFill patternType="solid">
        <fgColor rgb="FFD1FAE5"/>
        <bgColor rgb="FFDBEAFE"/>
      </patternFill>
    </fill>
    <fill>
      <patternFill patternType="solid">
        <fgColor rgb="FFFEF9C3"/>
        <bgColor rgb="FFFFFBEB"/>
      </patternFill>
    </fill>
    <fill>
      <patternFill patternType="solid">
        <fgColor rgb="FFFEE2E2"/>
        <bgColor rgb="FFFFFBEB"/>
      </patternFill>
    </fill>
    <fill>
      <patternFill patternType="solid">
        <fgColor rgb="FF2563EB"/>
        <bgColor rgb="FF1D4ED8"/>
      </patternFill>
    </fill>
    <fill>
      <patternFill patternType="solid">
        <fgColor rgb="FF1A3A6B"/>
        <bgColor rgb="FF374151"/>
      </patternFill>
    </fill>
    <fill>
      <patternFill patternType="solid">
        <fgColor rgb="FFEFF6FF"/>
        <bgColor rgb="FFFFFFFF"/>
      </patternFill>
    </fill>
    <fill>
      <patternFill patternType="solid">
        <fgColor theme="0"/>
        <bgColor rgb="FF1A3A6B"/>
      </patternFill>
    </fill>
    <fill>
      <patternFill patternType="solid">
        <fgColor theme="3" tint="0.79998168889431442"/>
        <bgColor rgb="FFFFFBEB"/>
      </patternFill>
    </fill>
  </fills>
  <borders count="7">
    <border>
      <left/>
      <right/>
      <top/>
      <bottom/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  <border>
      <left style="medium">
        <color rgb="FF0D1B3E"/>
      </left>
      <right/>
      <top style="medium">
        <color rgb="FF0D1B3E"/>
      </top>
      <bottom/>
      <diagonal/>
    </border>
    <border>
      <left/>
      <right style="thin">
        <color rgb="FFD1D5DB"/>
      </right>
      <top/>
      <bottom style="thin">
        <color rgb="FFD1D5DB"/>
      </bottom>
      <diagonal/>
    </border>
    <border>
      <left style="thin">
        <color rgb="FFF59E0B"/>
      </left>
      <right style="thin">
        <color rgb="FFF59E0B"/>
      </right>
      <top style="thin">
        <color rgb="FFF59E0B"/>
      </top>
      <bottom style="thin">
        <color rgb="FFF59E0B"/>
      </bottom>
      <diagonal/>
    </border>
    <border>
      <left style="thin">
        <color rgb="FFF59E0B"/>
      </left>
      <right/>
      <top style="thin">
        <color rgb="FFF59E0B"/>
      </top>
      <bottom/>
      <diagonal/>
    </border>
    <border>
      <left/>
      <right/>
      <top/>
      <bottom style="thin">
        <color rgb="FFD1D5DB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4" fillId="3" borderId="0" xfId="0" applyFont="1" applyFill="1" applyBorder="1" applyAlignment="1">
      <alignment horizontal="center" vertical="center" wrapText="1"/>
    </xf>
    <xf numFmtId="0" fontId="19" fillId="9" borderId="0" xfId="0" applyFont="1" applyFill="1" applyBorder="1" applyAlignment="1">
      <alignment horizontal="center" vertical="center"/>
    </xf>
    <xf numFmtId="0" fontId="22" fillId="5" borderId="5" xfId="0" applyFont="1" applyFill="1" applyBorder="1" applyAlignment="1">
      <alignment horizontal="left" vertical="center" wrapText="1"/>
    </xf>
    <xf numFmtId="0" fontId="16" fillId="4" borderId="3" xfId="0" applyFont="1" applyFill="1" applyBorder="1" applyAlignment="1">
      <alignment horizontal="left" vertical="center"/>
    </xf>
    <xf numFmtId="0" fontId="14" fillId="3" borderId="0" xfId="0" applyFont="1" applyFill="1" applyBorder="1" applyAlignment="1">
      <alignment horizontal="center" vertical="center"/>
    </xf>
    <xf numFmtId="0" fontId="13" fillId="3" borderId="0" xfId="0" applyFont="1" applyFill="1" applyBorder="1" applyAlignment="1">
      <alignment horizontal="center" vertical="center" wrapText="1"/>
    </xf>
    <xf numFmtId="0" fontId="12" fillId="9" borderId="2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left" vertical="center" wrapText="1"/>
    </xf>
    <xf numFmtId="0" fontId="0" fillId="0" borderId="0" xfId="0" applyAlignment="1"/>
    <xf numFmtId="0" fontId="0" fillId="2" borderId="0" xfId="0" applyFill="1" applyAlignment="1"/>
    <xf numFmtId="0" fontId="0" fillId="3" borderId="0" xfId="0" applyFill="1" applyAlignment="1"/>
    <xf numFmtId="0" fontId="4" fillId="2" borderId="0" xfId="0" applyFont="1" applyFill="1" applyAlignment="1"/>
    <xf numFmtId="0" fontId="7" fillId="4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10" fillId="7" borderId="1" xfId="0" applyFont="1" applyFill="1" applyBorder="1" applyAlignment="1">
      <alignment horizontal="center" vertical="center" wrapText="1"/>
    </xf>
    <xf numFmtId="0" fontId="11" fillId="8" borderId="1" xfId="0" applyFont="1" applyFill="1" applyBorder="1" applyAlignment="1">
      <alignment horizontal="center" vertical="center" wrapText="1"/>
    </xf>
    <xf numFmtId="0" fontId="0" fillId="3" borderId="0" xfId="0" applyFill="1"/>
    <xf numFmtId="0" fontId="15" fillId="10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164" fontId="17" fillId="5" borderId="4" xfId="0" applyNumberFormat="1" applyFont="1" applyFill="1" applyBorder="1" applyAlignment="1">
      <alignment horizontal="right" vertical="center"/>
    </xf>
    <xf numFmtId="0" fontId="18" fillId="2" borderId="1" xfId="0" applyFont="1" applyFill="1" applyBorder="1" applyAlignment="1">
      <alignment horizontal="left" vertical="center" wrapText="1"/>
    </xf>
    <xf numFmtId="0" fontId="19" fillId="10" borderId="0" xfId="0" applyFont="1" applyFill="1" applyAlignment="1">
      <alignment horizontal="left" vertical="center"/>
    </xf>
    <xf numFmtId="164" fontId="19" fillId="10" borderId="0" xfId="0" applyNumberFormat="1" applyFont="1" applyFill="1" applyAlignment="1">
      <alignment horizontal="right" vertical="center"/>
    </xf>
    <xf numFmtId="0" fontId="20" fillId="11" borderId="1" xfId="0" applyFont="1" applyFill="1" applyBorder="1" applyAlignment="1">
      <alignment horizontal="left" vertical="center"/>
    </xf>
    <xf numFmtId="164" fontId="20" fillId="11" borderId="1" xfId="0" applyNumberFormat="1" applyFont="1" applyFill="1" applyBorder="1" applyAlignment="1">
      <alignment horizontal="right" vertical="center"/>
    </xf>
    <xf numFmtId="0" fontId="21" fillId="11" borderId="1" xfId="0" applyFont="1" applyFill="1" applyBorder="1" applyAlignment="1">
      <alignment horizontal="left" vertical="center" wrapText="1"/>
    </xf>
    <xf numFmtId="0" fontId="19" fillId="10" borderId="1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left" vertical="center" wrapText="1"/>
    </xf>
    <xf numFmtId="0" fontId="21" fillId="2" borderId="1" xfId="0" applyFont="1" applyFill="1" applyBorder="1" applyAlignment="1">
      <alignment horizontal="left" vertical="center" wrapText="1"/>
    </xf>
    <xf numFmtId="165" fontId="25" fillId="11" borderId="1" xfId="0" applyNumberFormat="1" applyFont="1" applyFill="1" applyBorder="1" applyAlignment="1">
      <alignment horizontal="right" vertical="center"/>
    </xf>
    <xf numFmtId="0" fontId="26" fillId="2" borderId="1" xfId="0" applyFont="1" applyFill="1" applyBorder="1" applyAlignment="1">
      <alignment horizontal="center" vertical="center" wrapText="1"/>
    </xf>
    <xf numFmtId="164" fontId="25" fillId="11" borderId="1" xfId="0" applyNumberFormat="1" applyFont="1" applyFill="1" applyBorder="1" applyAlignment="1">
      <alignment horizontal="right" vertical="center"/>
    </xf>
    <xf numFmtId="166" fontId="25" fillId="11" borderId="1" xfId="0" applyNumberFormat="1" applyFont="1" applyFill="1" applyBorder="1" applyAlignment="1">
      <alignment horizontal="right" vertical="center"/>
    </xf>
    <xf numFmtId="167" fontId="25" fillId="11" borderId="1" xfId="0" applyNumberFormat="1" applyFont="1" applyFill="1" applyBorder="1" applyAlignment="1">
      <alignment horizontal="right" vertical="center"/>
    </xf>
    <xf numFmtId="168" fontId="25" fillId="11" borderId="1" xfId="0" applyNumberFormat="1" applyFont="1" applyFill="1" applyBorder="1" applyAlignment="1">
      <alignment horizontal="right" vertical="center"/>
    </xf>
    <xf numFmtId="0" fontId="15" fillId="10" borderId="1" xfId="0" applyFont="1" applyFill="1" applyBorder="1" applyAlignment="1">
      <alignment horizontal="center" vertical="center" wrapText="1"/>
    </xf>
    <xf numFmtId="0" fontId="0" fillId="10" borderId="1" xfId="0" applyFill="1" applyBorder="1" applyAlignment="1"/>
    <xf numFmtId="0" fontId="24" fillId="2" borderId="1" xfId="0" applyFont="1" applyFill="1" applyBorder="1" applyAlignment="1">
      <alignment horizontal="left" vertical="center"/>
    </xf>
    <xf numFmtId="0" fontId="24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/>
    <xf numFmtId="0" fontId="24" fillId="11" borderId="1" xfId="0" applyFont="1" applyFill="1" applyBorder="1" applyAlignment="1">
      <alignment horizontal="left" vertical="center"/>
    </xf>
    <xf numFmtId="0" fontId="24" fillId="11" borderId="1" xfId="0" applyFont="1" applyFill="1" applyBorder="1" applyAlignment="1">
      <alignment horizontal="center" vertical="center" wrapText="1"/>
    </xf>
    <xf numFmtId="0" fontId="0" fillId="11" borderId="1" xfId="0" applyFill="1" applyBorder="1" applyAlignment="1"/>
    <xf numFmtId="0" fontId="23" fillId="4" borderId="6" xfId="0" applyFont="1" applyFill="1" applyBorder="1" applyAlignment="1">
      <alignment horizontal="left" vertical="center"/>
    </xf>
    <xf numFmtId="0" fontId="27" fillId="3" borderId="0" xfId="0" applyFont="1" applyFill="1" applyBorder="1" applyAlignment="1">
      <alignment horizontal="center" vertical="center" wrapText="1"/>
    </xf>
    <xf numFmtId="0" fontId="0" fillId="12" borderId="0" xfId="0" applyFill="1" applyAlignment="1"/>
    <xf numFmtId="0" fontId="1" fillId="12" borderId="0" xfId="0" applyFont="1" applyFill="1" applyBorder="1" applyAlignment="1">
      <alignment horizontal="center" vertical="center" wrapText="1"/>
    </xf>
    <xf numFmtId="0" fontId="2" fillId="12" borderId="0" xfId="0" applyFont="1" applyFill="1" applyBorder="1" applyAlignment="1">
      <alignment horizontal="center" vertical="center" wrapText="1"/>
    </xf>
    <xf numFmtId="0" fontId="28" fillId="12" borderId="0" xfId="0" applyFont="1" applyFill="1" applyBorder="1" applyAlignment="1">
      <alignment horizontal="center" vertical="center" wrapText="1"/>
    </xf>
    <xf numFmtId="0" fontId="3" fillId="13" borderId="0" xfId="0" applyFont="1" applyFill="1" applyBorder="1" applyAlignment="1">
      <alignment horizontal="left" vertical="center"/>
    </xf>
  </cellXfs>
  <cellStyles count="1">
    <cellStyle name="Normal" xfId="0" builtinId="0"/>
  </cellStyles>
  <dxfs count="15">
    <dxf>
      <font>
        <b/>
        <color rgb="FF991B1B"/>
        <name val="Arial"/>
        <charset val="1"/>
      </font>
      <fill>
        <patternFill>
          <bgColor rgb="FFFEE2E2"/>
        </patternFill>
      </fill>
    </dxf>
    <dxf>
      <font>
        <b/>
        <color rgb="FF92400E"/>
        <name val="Arial"/>
        <charset val="1"/>
      </font>
      <fill>
        <patternFill>
          <bgColor rgb="FFFEF9C3"/>
        </patternFill>
      </fill>
    </dxf>
    <dxf>
      <font>
        <b/>
        <color rgb="FF065F46"/>
        <name val="Arial"/>
        <charset val="1"/>
      </font>
      <fill>
        <patternFill>
          <bgColor rgb="FFD1FAE5"/>
        </patternFill>
      </fill>
    </dxf>
    <dxf>
      <font>
        <b/>
        <color rgb="FF991B1B"/>
        <name val="Arial"/>
        <charset val="1"/>
      </font>
      <fill>
        <patternFill>
          <bgColor rgb="FFFEE2E2"/>
        </patternFill>
      </fill>
    </dxf>
    <dxf>
      <font>
        <b/>
        <color rgb="FF92400E"/>
        <name val="Arial"/>
        <charset val="1"/>
      </font>
      <fill>
        <patternFill>
          <bgColor rgb="FFFEF9C3"/>
        </patternFill>
      </fill>
    </dxf>
    <dxf>
      <font>
        <b/>
        <color rgb="FF065F46"/>
        <name val="Arial"/>
        <charset val="1"/>
      </font>
      <fill>
        <patternFill>
          <bgColor rgb="FFD1FAE5"/>
        </patternFill>
      </fill>
    </dxf>
    <dxf>
      <font>
        <b/>
        <color rgb="FF991B1B"/>
        <name val="Arial"/>
        <charset val="1"/>
      </font>
      <fill>
        <patternFill>
          <bgColor rgb="FFFEE2E2"/>
        </patternFill>
      </fill>
    </dxf>
    <dxf>
      <font>
        <b/>
        <color rgb="FF92400E"/>
        <name val="Arial"/>
        <charset val="1"/>
      </font>
      <fill>
        <patternFill>
          <bgColor rgb="FFFEF9C3"/>
        </patternFill>
      </fill>
    </dxf>
    <dxf>
      <font>
        <b/>
        <color rgb="FF065F46"/>
        <name val="Arial"/>
        <charset val="1"/>
      </font>
      <fill>
        <patternFill>
          <bgColor rgb="FFD1FAE5"/>
        </patternFill>
      </fill>
    </dxf>
    <dxf>
      <font>
        <b/>
        <color rgb="FF991B1B"/>
        <name val="Arial"/>
        <charset val="1"/>
      </font>
      <fill>
        <patternFill>
          <bgColor rgb="FFFEE2E2"/>
        </patternFill>
      </fill>
    </dxf>
    <dxf>
      <font>
        <b/>
        <color rgb="FF92400E"/>
        <name val="Arial"/>
        <charset val="1"/>
      </font>
      <fill>
        <patternFill>
          <bgColor rgb="FFFEF9C3"/>
        </patternFill>
      </fill>
    </dxf>
    <dxf>
      <font>
        <b/>
        <color rgb="FF065F46"/>
        <name val="Arial"/>
        <charset val="1"/>
      </font>
      <fill>
        <patternFill>
          <bgColor rgb="FFD1FAE5"/>
        </patternFill>
      </fill>
    </dxf>
    <dxf>
      <font>
        <b/>
        <color rgb="FF991B1B"/>
        <name val="Arial"/>
        <charset val="1"/>
      </font>
      <fill>
        <patternFill>
          <bgColor rgb="FFFEE2E2"/>
        </patternFill>
      </fill>
    </dxf>
    <dxf>
      <font>
        <b/>
        <color rgb="FF92400E"/>
        <name val="Arial"/>
        <charset val="1"/>
      </font>
      <fill>
        <patternFill>
          <bgColor rgb="FFFEF9C3"/>
        </patternFill>
      </fill>
    </dxf>
    <dxf>
      <font>
        <b/>
        <color rgb="FF065F46"/>
        <name val="Arial"/>
        <charset val="1"/>
      </font>
      <fill>
        <patternFill>
          <bgColor rgb="FFD1FAE5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91B1B"/>
      <rgbColor rgb="FF008000"/>
      <rgbColor rgb="FF000080"/>
      <rgbColor rgb="FF808000"/>
      <rgbColor rgb="FF800080"/>
      <rgbColor rgb="FF065F46"/>
      <rgbColor rgb="FFD1D5DB"/>
      <rgbColor rgb="FF808080"/>
      <rgbColor rgb="FF9999FF"/>
      <rgbColor rgb="FF993366"/>
      <rgbColor rgb="FFFEF9C3"/>
      <rgbColor rgb="FFDBEAFE"/>
      <rgbColor rgb="FF660066"/>
      <rgbColor rgb="FFFF8080"/>
      <rgbColor rgb="FF1D4ED8"/>
      <rgbColor rgb="FFBFDBF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FF6FF"/>
      <rgbColor rgb="FFD1FAE5"/>
      <rgbColor rgb="FFFFFBEB"/>
      <rgbColor rgb="FF93C5FD"/>
      <rgbColor rgb="FFFF99CC"/>
      <rgbColor rgb="FFCC99FF"/>
      <rgbColor rgb="FFFEE2E2"/>
      <rgbColor rgb="FF2563EB"/>
      <rgbColor rgb="FF33CCCC"/>
      <rgbColor rgb="FF99CC00"/>
      <rgbColor rgb="FFFFCC00"/>
      <rgbColor rgb="FFF59E0B"/>
      <rgbColor rgb="FFFF6600"/>
      <rgbColor rgb="FF6B7280"/>
      <rgbColor rgb="FF969696"/>
      <rgbColor rgb="FF1A3A6B"/>
      <rgbColor rgb="FF339966"/>
      <rgbColor rgb="FF0D1B3E"/>
      <rgbColor rgb="FF333300"/>
      <rgbColor rgb="FF92400E"/>
      <rgbColor rgb="FF993366"/>
      <rgbColor rgb="FF1E40AF"/>
      <rgbColor rgb="FF374151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0/relationships/richValueRel" Target="richData/richValueRel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microsoft.com/office/2017/06/relationships/rdRichValueTypes" Target="richData/rdRichValueTypes.xml"/><Relationship Id="rId5" Type="http://schemas.openxmlformats.org/officeDocument/2006/relationships/styles" Target="styles.xml"/><Relationship Id="rId10" Type="http://schemas.microsoft.com/office/2017/06/relationships/rdRichValueStructure" Target="richData/rdrichvaluestructure.xml"/><Relationship Id="rId4" Type="http://schemas.openxmlformats.org/officeDocument/2006/relationships/theme" Target="theme/theme1.xml"/><Relationship Id="rId9" Type="http://schemas.microsoft.com/office/2017/06/relationships/rdRichValue" Target="richData/rdrichvalue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1B3E"/>
  </sheetPr>
  <dimension ref="A1:H44"/>
  <sheetViews>
    <sheetView showGridLines="0" topLeftCell="A27" zoomScaleNormal="100" workbookViewId="0">
      <selection activeCell="F45" sqref="F45"/>
    </sheetView>
  </sheetViews>
  <sheetFormatPr baseColWidth="10" defaultColWidth="8.6640625" defaultRowHeight="14.4" x14ac:dyDescent="0.3"/>
  <cols>
    <col min="1" max="1" width="3" style="11" customWidth="1"/>
    <col min="2" max="7" width="14" style="11" customWidth="1"/>
    <col min="8" max="8" width="3" style="11" customWidth="1"/>
  </cols>
  <sheetData>
    <row r="1" spans="1:8" ht="18" customHeight="1" x14ac:dyDescent="0.3">
      <c r="A1" s="12"/>
      <c r="B1" s="50" t="e" vm="1">
        <v>#VALUE!</v>
      </c>
      <c r="C1" s="50"/>
      <c r="D1" s="50"/>
      <c r="E1" s="50"/>
      <c r="F1" s="50"/>
      <c r="G1" s="50"/>
      <c r="H1" s="12"/>
    </row>
    <row r="2" spans="1:8" ht="18" customHeight="1" x14ac:dyDescent="0.3">
      <c r="A2" s="49"/>
      <c r="B2" s="50"/>
      <c r="C2" s="50"/>
      <c r="D2" s="50"/>
      <c r="E2" s="50"/>
      <c r="F2" s="50"/>
      <c r="G2" s="50"/>
      <c r="H2" s="49"/>
    </row>
    <row r="3" spans="1:8" ht="18" customHeight="1" x14ac:dyDescent="0.3">
      <c r="A3" s="49"/>
      <c r="B3" s="50"/>
      <c r="C3" s="50"/>
      <c r="D3" s="50"/>
      <c r="E3" s="50"/>
      <c r="F3" s="50"/>
      <c r="G3" s="50"/>
      <c r="H3" s="49"/>
    </row>
    <row r="4" spans="1:8" ht="18" customHeight="1" x14ac:dyDescent="0.3">
      <c r="A4" s="49"/>
      <c r="B4" s="50"/>
      <c r="C4" s="50"/>
      <c r="D4" s="50"/>
      <c r="E4" s="50"/>
      <c r="F4" s="50"/>
      <c r="G4" s="50"/>
      <c r="H4" s="49"/>
    </row>
    <row r="5" spans="1:8" ht="18" customHeight="1" x14ac:dyDescent="0.3">
      <c r="A5" s="49"/>
      <c r="B5" s="51" t="s">
        <v>0</v>
      </c>
      <c r="C5" s="51"/>
      <c r="D5" s="51"/>
      <c r="E5" s="51"/>
      <c r="F5" s="51"/>
      <c r="G5" s="51"/>
      <c r="H5" s="49"/>
    </row>
    <row r="6" spans="1:8" ht="18" customHeight="1" x14ac:dyDescent="0.3">
      <c r="A6" s="49"/>
      <c r="B6" s="51"/>
      <c r="C6" s="51"/>
      <c r="D6" s="51"/>
      <c r="E6" s="51"/>
      <c r="F6" s="51"/>
      <c r="G6" s="51"/>
      <c r="H6" s="49"/>
    </row>
    <row r="7" spans="1:8" ht="18" customHeight="1" x14ac:dyDescent="0.3">
      <c r="A7" s="49"/>
      <c r="B7" s="52" t="s">
        <v>1</v>
      </c>
      <c r="C7" s="52"/>
      <c r="D7" s="52"/>
      <c r="E7" s="52"/>
      <c r="F7" s="52"/>
      <c r="G7" s="52"/>
      <c r="H7" s="49"/>
    </row>
    <row r="8" spans="1:8" ht="18" customHeight="1" x14ac:dyDescent="0.3">
      <c r="A8" s="49"/>
      <c r="B8" s="49"/>
      <c r="C8" s="49"/>
      <c r="D8" s="49"/>
      <c r="E8" s="49"/>
      <c r="F8" s="49"/>
      <c r="G8" s="49"/>
      <c r="H8" s="49"/>
    </row>
    <row r="9" spans="1:8" ht="18" customHeight="1" x14ac:dyDescent="0.3">
      <c r="A9" s="12"/>
      <c r="B9" s="12"/>
      <c r="C9" s="12"/>
      <c r="D9" s="12"/>
      <c r="E9" s="12"/>
      <c r="F9" s="12"/>
      <c r="G9" s="12"/>
      <c r="H9" s="12"/>
    </row>
    <row r="10" spans="1:8" ht="18" customHeight="1" x14ac:dyDescent="0.3">
      <c r="A10" s="12"/>
      <c r="B10" s="53" t="s">
        <v>2</v>
      </c>
      <c r="C10" s="53"/>
      <c r="D10" s="53"/>
      <c r="E10" s="53"/>
      <c r="F10" s="53"/>
      <c r="G10" s="53"/>
      <c r="H10" s="12"/>
    </row>
    <row r="11" spans="1:8" ht="18" customHeight="1" x14ac:dyDescent="0.3">
      <c r="A11" s="12"/>
      <c r="B11" s="53"/>
      <c r="C11" s="53"/>
      <c r="D11" s="53"/>
      <c r="E11" s="53"/>
      <c r="F11" s="53"/>
      <c r="G11" s="53"/>
      <c r="H11" s="12"/>
    </row>
    <row r="12" spans="1:8" ht="18" customHeight="1" x14ac:dyDescent="0.3">
      <c r="A12" s="12"/>
      <c r="B12" s="12"/>
      <c r="C12" s="12"/>
      <c r="D12" s="12"/>
      <c r="E12" s="12"/>
      <c r="F12" s="12"/>
      <c r="G12" s="12"/>
      <c r="H12" s="12"/>
    </row>
    <row r="13" spans="1:8" ht="18" customHeight="1" x14ac:dyDescent="0.3">
      <c r="A13" s="12"/>
      <c r="B13" s="14" t="s">
        <v>3</v>
      </c>
      <c r="C13" s="10" t="s">
        <v>4</v>
      </c>
      <c r="D13" s="10"/>
      <c r="E13" s="10"/>
      <c r="F13" s="10"/>
      <c r="G13" s="10"/>
      <c r="H13" s="12"/>
    </row>
    <row r="14" spans="1:8" ht="18" customHeight="1" x14ac:dyDescent="0.3">
      <c r="A14" s="12"/>
      <c r="B14" s="12"/>
      <c r="C14" s="12"/>
      <c r="D14" s="12"/>
      <c r="E14" s="12"/>
      <c r="F14" s="12"/>
      <c r="G14" s="12"/>
      <c r="H14" s="12"/>
    </row>
    <row r="15" spans="1:8" ht="18" customHeight="1" x14ac:dyDescent="0.3">
      <c r="A15" s="12"/>
      <c r="B15" s="14" t="s">
        <v>5</v>
      </c>
      <c r="C15" s="10" t="s">
        <v>6</v>
      </c>
      <c r="D15" s="10"/>
      <c r="E15" s="10"/>
      <c r="F15" s="10"/>
      <c r="G15" s="10"/>
      <c r="H15" s="12"/>
    </row>
    <row r="16" spans="1:8" ht="18" customHeight="1" x14ac:dyDescent="0.3">
      <c r="A16" s="12"/>
      <c r="B16" s="12"/>
      <c r="C16" s="12"/>
      <c r="D16" s="12"/>
      <c r="E16" s="12"/>
      <c r="F16" s="12"/>
      <c r="G16" s="12"/>
      <c r="H16" s="12"/>
    </row>
    <row r="17" spans="1:8" ht="18" customHeight="1" x14ac:dyDescent="0.3">
      <c r="A17" s="12"/>
      <c r="B17" s="14" t="s">
        <v>7</v>
      </c>
      <c r="C17" s="10" t="s">
        <v>8</v>
      </c>
      <c r="D17" s="10"/>
      <c r="E17" s="10"/>
      <c r="F17" s="10"/>
      <c r="G17" s="10"/>
      <c r="H17" s="12"/>
    </row>
    <row r="18" spans="1:8" ht="18" customHeight="1" x14ac:dyDescent="0.3">
      <c r="A18" s="12"/>
      <c r="B18" s="12"/>
      <c r="C18" s="12"/>
      <c r="D18" s="12"/>
      <c r="E18" s="12"/>
      <c r="F18" s="12"/>
      <c r="G18" s="12"/>
      <c r="H18" s="12"/>
    </row>
    <row r="19" spans="1:8" ht="18" customHeight="1" x14ac:dyDescent="0.3">
      <c r="A19" s="12"/>
      <c r="B19" s="14" t="s">
        <v>9</v>
      </c>
      <c r="C19" s="10" t="s">
        <v>10</v>
      </c>
      <c r="D19" s="10"/>
      <c r="E19" s="10"/>
      <c r="F19" s="10"/>
      <c r="G19" s="10"/>
      <c r="H19" s="12"/>
    </row>
    <row r="20" spans="1:8" ht="18" customHeight="1" x14ac:dyDescent="0.3">
      <c r="A20" s="12"/>
      <c r="B20" s="12"/>
      <c r="C20" s="12"/>
      <c r="D20" s="12"/>
      <c r="E20" s="12"/>
      <c r="F20" s="12"/>
      <c r="G20" s="12"/>
      <c r="H20" s="12"/>
    </row>
    <row r="21" spans="1:8" ht="18" customHeight="1" x14ac:dyDescent="0.3">
      <c r="A21" s="12"/>
      <c r="B21" s="14" t="s">
        <v>11</v>
      </c>
      <c r="C21" s="10" t="s">
        <v>12</v>
      </c>
      <c r="D21" s="10"/>
      <c r="E21" s="10"/>
      <c r="F21" s="10"/>
      <c r="G21" s="10"/>
      <c r="H21" s="12"/>
    </row>
    <row r="22" spans="1:8" ht="18" customHeight="1" x14ac:dyDescent="0.3">
      <c r="A22" s="12"/>
      <c r="B22" s="12"/>
      <c r="C22" s="12"/>
      <c r="D22" s="12"/>
      <c r="E22" s="12"/>
      <c r="F22" s="12"/>
      <c r="G22" s="12"/>
      <c r="H22" s="12"/>
    </row>
    <row r="23" spans="1:8" ht="18" customHeight="1" x14ac:dyDescent="0.3">
      <c r="A23" s="12"/>
      <c r="B23" s="12"/>
      <c r="C23" s="12"/>
      <c r="D23" s="12"/>
      <c r="E23" s="12"/>
      <c r="F23" s="12"/>
      <c r="G23" s="12"/>
      <c r="H23" s="12"/>
    </row>
    <row r="24" spans="1:8" ht="18" customHeight="1" x14ac:dyDescent="0.3">
      <c r="A24" s="12"/>
      <c r="B24" s="9" t="s">
        <v>13</v>
      </c>
      <c r="C24" s="9"/>
      <c r="D24" s="9"/>
      <c r="E24" s="9"/>
      <c r="F24" s="9"/>
      <c r="G24" s="9"/>
      <c r="H24" s="12"/>
    </row>
    <row r="25" spans="1:8" ht="18" customHeight="1" x14ac:dyDescent="0.3">
      <c r="A25" s="12"/>
      <c r="B25" s="12"/>
      <c r="C25" s="12"/>
      <c r="D25" s="12"/>
      <c r="E25" s="12"/>
      <c r="F25" s="12"/>
      <c r="G25" s="12"/>
      <c r="H25" s="12"/>
    </row>
    <row r="26" spans="1:8" ht="18" customHeight="1" x14ac:dyDescent="0.3">
      <c r="A26" s="12"/>
      <c r="B26" s="15" t="s">
        <v>14</v>
      </c>
      <c r="C26" s="8" t="s">
        <v>15</v>
      </c>
      <c r="D26" s="8"/>
      <c r="E26" s="8"/>
      <c r="F26" s="8"/>
      <c r="G26" s="8"/>
      <c r="H26" s="12"/>
    </row>
    <row r="27" spans="1:8" ht="18" customHeight="1" x14ac:dyDescent="0.3">
      <c r="A27" s="12"/>
      <c r="B27" s="16" t="s">
        <v>14</v>
      </c>
      <c r="C27" s="8" t="s">
        <v>16</v>
      </c>
      <c r="D27" s="8"/>
      <c r="E27" s="8"/>
      <c r="F27" s="8"/>
      <c r="G27" s="8"/>
      <c r="H27" s="12"/>
    </row>
    <row r="28" spans="1:8" ht="18" customHeight="1" x14ac:dyDescent="0.3">
      <c r="A28" s="12"/>
      <c r="B28" s="17" t="s">
        <v>14</v>
      </c>
      <c r="C28" s="8" t="s">
        <v>17</v>
      </c>
      <c r="D28" s="8"/>
      <c r="E28" s="8"/>
      <c r="F28" s="8"/>
      <c r="G28" s="8"/>
      <c r="H28" s="12"/>
    </row>
    <row r="29" spans="1:8" ht="18" customHeight="1" x14ac:dyDescent="0.3">
      <c r="A29" s="12"/>
      <c r="B29" s="18" t="s">
        <v>14</v>
      </c>
      <c r="C29" s="8" t="s">
        <v>18</v>
      </c>
      <c r="D29" s="8"/>
      <c r="E29" s="8"/>
      <c r="F29" s="8"/>
      <c r="G29" s="8"/>
      <c r="H29" s="12"/>
    </row>
    <row r="30" spans="1:8" ht="18" customHeight="1" x14ac:dyDescent="0.3">
      <c r="A30" s="12"/>
      <c r="B30" s="19" t="s">
        <v>14</v>
      </c>
      <c r="C30" s="8" t="s">
        <v>19</v>
      </c>
      <c r="D30" s="8"/>
      <c r="E30" s="8"/>
      <c r="F30" s="8"/>
      <c r="G30" s="8"/>
      <c r="H30" s="12"/>
    </row>
    <row r="31" spans="1:8" ht="18" customHeight="1" x14ac:dyDescent="0.3">
      <c r="A31" s="12"/>
      <c r="B31" s="12"/>
      <c r="C31" s="12"/>
      <c r="D31" s="12"/>
      <c r="E31" s="12"/>
      <c r="F31" s="12"/>
      <c r="G31" s="12"/>
      <c r="H31" s="12"/>
    </row>
    <row r="32" spans="1:8" ht="18" customHeight="1" x14ac:dyDescent="0.3">
      <c r="A32" s="12"/>
      <c r="B32" s="12"/>
      <c r="C32" s="12"/>
      <c r="D32" s="12"/>
      <c r="E32" s="12"/>
      <c r="F32" s="12"/>
      <c r="G32" s="12"/>
      <c r="H32" s="12"/>
    </row>
    <row r="33" spans="1:8" ht="18" customHeight="1" x14ac:dyDescent="0.3">
      <c r="A33" s="12"/>
      <c r="B33" s="12"/>
      <c r="C33" s="12"/>
      <c r="D33" s="12"/>
      <c r="E33" s="12"/>
      <c r="F33" s="12"/>
      <c r="G33" s="12"/>
      <c r="H33" s="12"/>
    </row>
    <row r="34" spans="1:8" ht="18" customHeight="1" x14ac:dyDescent="0.3">
      <c r="A34" s="12"/>
      <c r="B34" s="12"/>
      <c r="C34" s="12"/>
      <c r="D34" s="12"/>
      <c r="E34" s="12"/>
      <c r="F34" s="12"/>
      <c r="G34" s="12"/>
      <c r="H34" s="12"/>
    </row>
    <row r="35" spans="1:8" ht="18" customHeight="1" x14ac:dyDescent="0.3">
      <c r="A35" s="12"/>
      <c r="B35" s="12"/>
      <c r="C35" s="12"/>
      <c r="D35" s="12"/>
      <c r="E35" s="12"/>
      <c r="F35" s="12"/>
      <c r="G35" s="12"/>
      <c r="H35" s="12"/>
    </row>
    <row r="36" spans="1:8" ht="18" customHeight="1" x14ac:dyDescent="0.3">
      <c r="A36" s="12"/>
      <c r="B36" s="12"/>
      <c r="C36" s="12"/>
      <c r="D36" s="12"/>
      <c r="E36" s="12"/>
      <c r="F36" s="12"/>
      <c r="G36" s="12"/>
      <c r="H36" s="12"/>
    </row>
    <row r="37" spans="1:8" ht="18" customHeight="1" x14ac:dyDescent="0.3">
      <c r="A37" s="12"/>
      <c r="B37" s="12"/>
      <c r="C37" s="12"/>
      <c r="D37" s="12"/>
      <c r="E37" s="12"/>
      <c r="F37" s="12"/>
      <c r="G37" s="12"/>
      <c r="H37" s="12"/>
    </row>
    <row r="38" spans="1:8" ht="18" customHeight="1" x14ac:dyDescent="0.3">
      <c r="A38" s="12"/>
      <c r="B38" s="7" t="s">
        <v>20</v>
      </c>
      <c r="C38" s="7"/>
      <c r="D38" s="7"/>
      <c r="E38" s="7"/>
      <c r="F38" s="7"/>
      <c r="G38" s="7"/>
      <c r="H38" s="12"/>
    </row>
    <row r="39" spans="1:8" ht="18" customHeight="1" x14ac:dyDescent="0.3">
      <c r="A39" s="12"/>
      <c r="B39" s="7"/>
      <c r="C39" s="7"/>
      <c r="D39" s="7"/>
      <c r="E39" s="7"/>
      <c r="F39" s="7"/>
      <c r="G39" s="7"/>
      <c r="H39" s="12"/>
    </row>
    <row r="40" spans="1:8" ht="18" customHeight="1" x14ac:dyDescent="0.3">
      <c r="A40" s="12"/>
      <c r="B40" s="12"/>
      <c r="C40" s="12"/>
      <c r="D40" s="12"/>
      <c r="E40" s="12"/>
      <c r="F40" s="12"/>
      <c r="G40" s="12"/>
      <c r="H40" s="12"/>
    </row>
    <row r="41" spans="1:8" ht="18" customHeight="1" x14ac:dyDescent="0.3">
      <c r="A41" s="12"/>
      <c r="B41" s="12"/>
      <c r="C41" s="12"/>
      <c r="D41" s="12"/>
      <c r="E41" s="12"/>
      <c r="F41" s="12"/>
      <c r="G41" s="12"/>
      <c r="H41" s="12"/>
    </row>
    <row r="42" spans="1:8" ht="18" customHeight="1" x14ac:dyDescent="0.3">
      <c r="A42" s="12"/>
      <c r="B42" s="12"/>
      <c r="C42" s="12"/>
      <c r="D42" s="12"/>
      <c r="E42" s="12"/>
      <c r="F42" s="12"/>
      <c r="G42" s="12"/>
      <c r="H42" s="12"/>
    </row>
    <row r="43" spans="1:8" ht="18" customHeight="1" x14ac:dyDescent="0.3">
      <c r="A43" s="13"/>
      <c r="B43" s="6" t="s">
        <v>21</v>
      </c>
      <c r="C43" s="6"/>
      <c r="D43" s="6"/>
      <c r="E43" s="6"/>
      <c r="F43" s="6"/>
      <c r="G43" s="6"/>
      <c r="H43" s="13"/>
    </row>
    <row r="44" spans="1:8" ht="18" customHeight="1" x14ac:dyDescent="0.3">
      <c r="A44" s="12"/>
      <c r="B44" s="12"/>
      <c r="C44" s="12"/>
      <c r="D44" s="12"/>
      <c r="E44" s="12"/>
      <c r="F44" s="12"/>
      <c r="G44" s="12"/>
      <c r="H44" s="12"/>
    </row>
  </sheetData>
  <mergeCells count="17">
    <mergeCell ref="B38:G39"/>
    <mergeCell ref="B43:G43"/>
    <mergeCell ref="B1:G4"/>
    <mergeCell ref="C26:G26"/>
    <mergeCell ref="C27:G27"/>
    <mergeCell ref="C28:G28"/>
    <mergeCell ref="C29:G29"/>
    <mergeCell ref="C30:G30"/>
    <mergeCell ref="C15:G15"/>
    <mergeCell ref="C17:G17"/>
    <mergeCell ref="C19:G19"/>
    <mergeCell ref="C21:G21"/>
    <mergeCell ref="B24:G24"/>
    <mergeCell ref="B5:G6"/>
    <mergeCell ref="B7:G7"/>
    <mergeCell ref="B10:G11"/>
    <mergeCell ref="C13:G13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59E0B"/>
  </sheetPr>
  <dimension ref="A1:E79"/>
  <sheetViews>
    <sheetView showGridLines="0" tabSelected="1"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C18" sqref="C18"/>
    </sheetView>
  </sheetViews>
  <sheetFormatPr baseColWidth="10" defaultColWidth="8.6640625" defaultRowHeight="14.4" x14ac:dyDescent="0.3"/>
  <cols>
    <col min="1" max="1" width="2" style="11" customWidth="1"/>
    <col min="2" max="2" width="34" style="11" customWidth="1"/>
    <col min="3" max="3" width="16" style="11" customWidth="1"/>
    <col min="4" max="4" width="52" style="11" customWidth="1"/>
    <col min="5" max="5" width="2" customWidth="1"/>
  </cols>
  <sheetData>
    <row r="1" spans="1:5" ht="19.5" customHeight="1" x14ac:dyDescent="0.3">
      <c r="A1" s="13"/>
      <c r="B1" s="13"/>
      <c r="C1" s="13"/>
      <c r="D1" s="20"/>
      <c r="E1" s="13"/>
    </row>
    <row r="2" spans="1:5" ht="19.5" customHeight="1" x14ac:dyDescent="0.3">
      <c r="A2" s="13"/>
      <c r="B2" s="5" t="s">
        <v>22</v>
      </c>
      <c r="C2" s="5"/>
      <c r="D2" s="5"/>
      <c r="E2" s="13"/>
    </row>
    <row r="3" spans="1:5" ht="19.5" customHeight="1" x14ac:dyDescent="0.3">
      <c r="A3" s="13"/>
      <c r="B3" s="5"/>
      <c r="C3" s="5"/>
      <c r="D3" s="5"/>
      <c r="E3" s="13"/>
    </row>
    <row r="4" spans="1:5" ht="19.5" customHeight="1" x14ac:dyDescent="0.3">
      <c r="A4" s="13"/>
      <c r="B4" s="13"/>
      <c r="C4" s="13"/>
      <c r="D4" s="20"/>
      <c r="E4" s="13"/>
    </row>
    <row r="5" spans="1:5" ht="19.5" customHeight="1" x14ac:dyDescent="0.3">
      <c r="A5" s="12"/>
      <c r="B5" s="12"/>
      <c r="C5" s="12"/>
      <c r="D5" s="21" t="s">
        <v>23</v>
      </c>
      <c r="E5" s="12"/>
    </row>
    <row r="6" spans="1:5" ht="21.75" customHeight="1" x14ac:dyDescent="0.3">
      <c r="A6" s="12"/>
      <c r="B6" s="4" t="s">
        <v>24</v>
      </c>
      <c r="C6" s="4"/>
      <c r="D6" s="4"/>
      <c r="E6" s="12"/>
    </row>
    <row r="7" spans="1:5" ht="42" customHeight="1" x14ac:dyDescent="0.3">
      <c r="A7" s="12"/>
      <c r="B7" s="22" t="s">
        <v>25</v>
      </c>
      <c r="C7" s="23"/>
      <c r="D7" s="24" t="s">
        <v>26</v>
      </c>
      <c r="E7" s="12"/>
    </row>
    <row r="8" spans="1:5" ht="42" customHeight="1" x14ac:dyDescent="0.3">
      <c r="A8" s="12"/>
      <c r="B8" s="22" t="s">
        <v>27</v>
      </c>
      <c r="C8" s="23"/>
      <c r="D8" s="24" t="s">
        <v>28</v>
      </c>
      <c r="E8" s="12"/>
    </row>
    <row r="9" spans="1:5" ht="42" customHeight="1" x14ac:dyDescent="0.3">
      <c r="A9" s="12"/>
      <c r="B9" s="22" t="s">
        <v>29</v>
      </c>
      <c r="C9" s="23"/>
      <c r="D9" s="24" t="s">
        <v>30</v>
      </c>
      <c r="E9" s="12"/>
    </row>
    <row r="10" spans="1:5" ht="42" customHeight="1" x14ac:dyDescent="0.3">
      <c r="A10" s="12"/>
      <c r="B10" s="22" t="s">
        <v>31</v>
      </c>
      <c r="C10" s="23"/>
      <c r="D10" s="24" t="s">
        <v>32</v>
      </c>
      <c r="E10" s="12"/>
    </row>
    <row r="11" spans="1:5" ht="42" customHeight="1" x14ac:dyDescent="0.3">
      <c r="A11" s="12"/>
      <c r="B11" s="22" t="s">
        <v>33</v>
      </c>
      <c r="C11" s="23"/>
      <c r="D11" s="24" t="s">
        <v>34</v>
      </c>
      <c r="E11" s="12"/>
    </row>
    <row r="12" spans="1:5" ht="42" customHeight="1" x14ac:dyDescent="0.3">
      <c r="A12" s="12"/>
      <c r="B12" s="22" t="s">
        <v>35</v>
      </c>
      <c r="C12" s="23"/>
      <c r="D12" s="24" t="s">
        <v>36</v>
      </c>
      <c r="E12" s="12"/>
    </row>
    <row r="13" spans="1:5" ht="42" customHeight="1" x14ac:dyDescent="0.3">
      <c r="A13" s="12"/>
      <c r="B13" s="22" t="s">
        <v>37</v>
      </c>
      <c r="C13" s="23"/>
      <c r="D13" s="24" t="s">
        <v>38</v>
      </c>
      <c r="E13" s="12"/>
    </row>
    <row r="14" spans="1:5" ht="19.5" customHeight="1" x14ac:dyDescent="0.3">
      <c r="A14" s="12"/>
      <c r="B14" s="25" t="s">
        <v>39</v>
      </c>
      <c r="C14" s="26">
        <f>C7+C10</f>
        <v>0</v>
      </c>
      <c r="E14" s="12"/>
    </row>
    <row r="15" spans="1:5" ht="19.5" customHeight="1" x14ac:dyDescent="0.3">
      <c r="A15" s="12"/>
      <c r="B15" s="12"/>
      <c r="C15" s="12"/>
      <c r="E15" s="12"/>
    </row>
    <row r="16" spans="1:5" ht="21.75" customHeight="1" x14ac:dyDescent="0.3">
      <c r="A16" s="12"/>
      <c r="B16" s="4" t="s">
        <v>40</v>
      </c>
      <c r="C16" s="4"/>
      <c r="D16" s="4"/>
      <c r="E16" s="12"/>
    </row>
    <row r="17" spans="1:5" ht="42" customHeight="1" x14ac:dyDescent="0.3">
      <c r="A17" s="12"/>
      <c r="B17" s="22" t="s">
        <v>41</v>
      </c>
      <c r="C17" s="23"/>
      <c r="D17" s="24" t="s">
        <v>42</v>
      </c>
      <c r="E17" s="12"/>
    </row>
    <row r="18" spans="1:5" ht="42" customHeight="1" x14ac:dyDescent="0.3">
      <c r="A18" s="12"/>
      <c r="B18" s="22" t="s">
        <v>43</v>
      </c>
      <c r="C18" s="23"/>
      <c r="D18" s="24" t="s">
        <v>44</v>
      </c>
      <c r="E18" s="12"/>
    </row>
    <row r="19" spans="1:5" ht="42" customHeight="1" x14ac:dyDescent="0.3">
      <c r="A19" s="12"/>
      <c r="B19" s="22" t="s">
        <v>45</v>
      </c>
      <c r="C19" s="23"/>
      <c r="D19" s="24" t="s">
        <v>46</v>
      </c>
      <c r="E19" s="12"/>
    </row>
    <row r="20" spans="1:5" ht="42" customHeight="1" x14ac:dyDescent="0.3">
      <c r="A20" s="12"/>
      <c r="B20" s="22" t="s">
        <v>47</v>
      </c>
      <c r="C20" s="23"/>
      <c r="D20" s="24" t="s">
        <v>48</v>
      </c>
      <c r="E20" s="12"/>
    </row>
    <row r="21" spans="1:5" ht="42" customHeight="1" x14ac:dyDescent="0.3">
      <c r="A21" s="12"/>
      <c r="B21" s="22" t="s">
        <v>49</v>
      </c>
      <c r="C21" s="23"/>
      <c r="D21" s="24" t="s">
        <v>50</v>
      </c>
      <c r="E21" s="12"/>
    </row>
    <row r="22" spans="1:5" ht="42" customHeight="1" x14ac:dyDescent="0.3">
      <c r="A22" s="12"/>
      <c r="B22" s="22" t="s">
        <v>51</v>
      </c>
      <c r="C22" s="23"/>
      <c r="D22" s="24" t="s">
        <v>52</v>
      </c>
      <c r="E22" s="12"/>
    </row>
    <row r="23" spans="1:5" ht="19.5" customHeight="1" x14ac:dyDescent="0.3">
      <c r="A23" s="12"/>
      <c r="B23" s="25" t="s">
        <v>53</v>
      </c>
      <c r="C23" s="26">
        <f>C17+C18+C20</f>
        <v>0</v>
      </c>
      <c r="E23" s="12"/>
    </row>
    <row r="24" spans="1:5" ht="19.5" customHeight="1" x14ac:dyDescent="0.3">
      <c r="A24" s="12"/>
      <c r="B24" s="12"/>
      <c r="C24" s="12"/>
      <c r="E24" s="12"/>
    </row>
    <row r="25" spans="1:5" ht="21.75" customHeight="1" x14ac:dyDescent="0.3">
      <c r="A25" s="12"/>
      <c r="B25" s="4" t="s">
        <v>54</v>
      </c>
      <c r="C25" s="4"/>
      <c r="D25" s="4"/>
      <c r="E25" s="12"/>
    </row>
    <row r="26" spans="1:5" ht="42" customHeight="1" x14ac:dyDescent="0.3">
      <c r="A26" s="12"/>
      <c r="B26" s="22" t="s">
        <v>55</v>
      </c>
      <c r="C26" s="23"/>
      <c r="D26" s="24" t="s">
        <v>56</v>
      </c>
      <c r="E26" s="12"/>
    </row>
    <row r="27" spans="1:5" ht="42" customHeight="1" x14ac:dyDescent="0.3">
      <c r="A27" s="12"/>
      <c r="B27" s="22" t="s">
        <v>57</v>
      </c>
      <c r="C27" s="23"/>
      <c r="D27" s="24" t="s">
        <v>58</v>
      </c>
      <c r="E27" s="12"/>
    </row>
    <row r="28" spans="1:5" ht="42" customHeight="1" x14ac:dyDescent="0.3">
      <c r="A28" s="12"/>
      <c r="B28" s="27" t="s">
        <v>59</v>
      </c>
      <c r="C28" s="28">
        <f>C26-C27</f>
        <v>0</v>
      </c>
      <c r="D28" s="29" t="s">
        <v>60</v>
      </c>
      <c r="E28" s="12"/>
    </row>
    <row r="29" spans="1:5" ht="42" customHeight="1" x14ac:dyDescent="0.3">
      <c r="A29" s="12"/>
      <c r="B29" s="22" t="s">
        <v>61</v>
      </c>
      <c r="C29" s="23"/>
      <c r="D29" s="24" t="s">
        <v>62</v>
      </c>
      <c r="E29" s="12"/>
    </row>
    <row r="30" spans="1:5" ht="42" customHeight="1" x14ac:dyDescent="0.3">
      <c r="A30" s="12"/>
      <c r="B30" s="27" t="s">
        <v>63</v>
      </c>
      <c r="C30" s="28">
        <f>C28-C29</f>
        <v>0</v>
      </c>
      <c r="D30" s="29" t="s">
        <v>64</v>
      </c>
      <c r="E30" s="12"/>
    </row>
    <row r="31" spans="1:5" ht="42" customHeight="1" x14ac:dyDescent="0.3">
      <c r="A31" s="12"/>
      <c r="B31" s="22" t="s">
        <v>65</v>
      </c>
      <c r="C31" s="23"/>
      <c r="D31" s="24" t="s">
        <v>66</v>
      </c>
      <c r="E31" s="12"/>
    </row>
    <row r="32" spans="1:5" ht="42" customHeight="1" x14ac:dyDescent="0.3">
      <c r="A32" s="12"/>
      <c r="B32" s="27" t="s">
        <v>67</v>
      </c>
      <c r="C32" s="28">
        <f>C30-C31</f>
        <v>0</v>
      </c>
      <c r="D32" s="29" t="s">
        <v>68</v>
      </c>
      <c r="E32" s="12"/>
    </row>
    <row r="33" spans="1:5" ht="42" customHeight="1" x14ac:dyDescent="0.3">
      <c r="A33" s="12"/>
      <c r="B33" s="22" t="s">
        <v>69</v>
      </c>
      <c r="C33" s="23"/>
      <c r="D33" s="24" t="s">
        <v>70</v>
      </c>
      <c r="E33" s="12"/>
    </row>
    <row r="34" spans="1:5" ht="42" customHeight="1" x14ac:dyDescent="0.3">
      <c r="A34" s="12"/>
      <c r="B34" s="27" t="s">
        <v>71</v>
      </c>
      <c r="C34" s="28">
        <f>C32-C33</f>
        <v>0</v>
      </c>
      <c r="D34" s="29" t="s">
        <v>72</v>
      </c>
      <c r="E34" s="12"/>
    </row>
    <row r="35" spans="1:5" ht="42" customHeight="1" x14ac:dyDescent="0.3">
      <c r="A35" s="12"/>
      <c r="B35" s="22" t="s">
        <v>73</v>
      </c>
      <c r="C35" s="23"/>
      <c r="D35" s="24" t="s">
        <v>74</v>
      </c>
      <c r="E35" s="12"/>
    </row>
    <row r="36" spans="1:5" ht="42" customHeight="1" x14ac:dyDescent="0.3">
      <c r="A36" s="12"/>
      <c r="B36" s="25" t="s">
        <v>75</v>
      </c>
      <c r="C36" s="26">
        <f>C34-C35</f>
        <v>0</v>
      </c>
      <c r="D36" s="29" t="s">
        <v>76</v>
      </c>
      <c r="E36" s="12"/>
    </row>
    <row r="37" spans="1:5" ht="19.5" customHeight="1" x14ac:dyDescent="0.3">
      <c r="A37" s="12"/>
      <c r="B37" s="12"/>
      <c r="C37" s="12"/>
      <c r="E37" s="12"/>
    </row>
    <row r="38" spans="1:5" ht="21.75" customHeight="1" x14ac:dyDescent="0.3">
      <c r="A38" s="12"/>
      <c r="B38" s="4" t="s">
        <v>77</v>
      </c>
      <c r="C38" s="4"/>
      <c r="D38" s="4"/>
      <c r="E38" s="12"/>
    </row>
    <row r="39" spans="1:5" ht="42" customHeight="1" x14ac:dyDescent="0.3">
      <c r="A39" s="12"/>
      <c r="B39" s="22" t="s">
        <v>78</v>
      </c>
      <c r="C39" s="23"/>
      <c r="D39" s="24" t="s">
        <v>79</v>
      </c>
      <c r="E39" s="12"/>
    </row>
    <row r="40" spans="1:5" ht="19.5" customHeight="1" x14ac:dyDescent="0.3">
      <c r="A40" s="12"/>
      <c r="B40" s="22" t="s">
        <v>80</v>
      </c>
      <c r="C40" s="23">
        <v>365</v>
      </c>
      <c r="D40" s="24" t="s">
        <v>81</v>
      </c>
      <c r="E40" s="12"/>
    </row>
    <row r="41" spans="1:5" ht="19.5" customHeight="1" x14ac:dyDescent="0.3">
      <c r="A41" s="12"/>
      <c r="B41" s="12"/>
      <c r="C41" s="12"/>
      <c r="E41" s="12"/>
    </row>
    <row r="42" spans="1:5" ht="19.5" customHeight="1" x14ac:dyDescent="0.3">
      <c r="A42" s="12"/>
      <c r="B42" s="3" t="s">
        <v>82</v>
      </c>
      <c r="C42" s="3"/>
      <c r="D42" s="3"/>
      <c r="E42" s="12"/>
    </row>
    <row r="43" spans="1:5" ht="19.5" customHeight="1" x14ac:dyDescent="0.3">
      <c r="A43" s="12"/>
      <c r="B43" s="3"/>
      <c r="C43" s="3"/>
      <c r="D43" s="3"/>
      <c r="E43" s="12"/>
    </row>
    <row r="44" spans="1:5" ht="19.5" customHeight="1" x14ac:dyDescent="0.3">
      <c r="A44" s="12"/>
      <c r="B44" s="3"/>
      <c r="C44" s="3"/>
      <c r="D44" s="3"/>
      <c r="E44" s="12"/>
    </row>
    <row r="45" spans="1:5" ht="19.5" customHeight="1" x14ac:dyDescent="0.3">
      <c r="A45" s="12"/>
      <c r="B45" s="12"/>
      <c r="C45" s="12"/>
      <c r="E45" s="12"/>
    </row>
    <row r="46" spans="1:5" ht="19.5" customHeight="1" x14ac:dyDescent="0.3">
      <c r="A46" s="12"/>
      <c r="B46" s="2" t="s">
        <v>83</v>
      </c>
      <c r="C46" s="2"/>
      <c r="D46" s="2"/>
      <c r="E46" s="12"/>
    </row>
    <row r="47" spans="1:5" ht="19.5" customHeight="1" x14ac:dyDescent="0.3">
      <c r="A47" s="12"/>
      <c r="B47" s="12"/>
      <c r="C47" s="12"/>
      <c r="E47" s="12"/>
    </row>
    <row r="48" spans="1:5" ht="19.5" customHeight="1" x14ac:dyDescent="0.3">
      <c r="A48" s="12"/>
      <c r="B48" s="12"/>
      <c r="C48" s="12"/>
      <c r="E48" s="12"/>
    </row>
    <row r="49" spans="1:5" ht="19.5" customHeight="1" x14ac:dyDescent="0.3">
      <c r="A49" s="12"/>
      <c r="B49" s="12"/>
      <c r="C49" s="12"/>
      <c r="E49" s="12"/>
    </row>
    <row r="50" spans="1:5" ht="19.5" customHeight="1" x14ac:dyDescent="0.3">
      <c r="A50" s="12"/>
      <c r="B50" s="12"/>
      <c r="C50" s="12"/>
      <c r="E50" s="12"/>
    </row>
    <row r="51" spans="1:5" ht="19.5" customHeight="1" x14ac:dyDescent="0.3">
      <c r="A51" s="12"/>
      <c r="B51" s="12"/>
      <c r="C51" s="12"/>
      <c r="E51" s="12"/>
    </row>
    <row r="52" spans="1:5" ht="19.5" customHeight="1" x14ac:dyDescent="0.3">
      <c r="A52" s="12"/>
      <c r="B52" s="12"/>
      <c r="C52" s="12"/>
      <c r="E52" s="12"/>
    </row>
    <row r="53" spans="1:5" ht="19.5" customHeight="1" x14ac:dyDescent="0.3">
      <c r="A53" s="12"/>
      <c r="B53" s="12"/>
      <c r="C53" s="12"/>
      <c r="E53" s="12"/>
    </row>
    <row r="54" spans="1:5" ht="19.5" customHeight="1" x14ac:dyDescent="0.3">
      <c r="A54" s="12"/>
      <c r="B54" s="12"/>
      <c r="C54" s="12"/>
      <c r="E54" s="12"/>
    </row>
    <row r="55" spans="1:5" ht="19.5" customHeight="1" x14ac:dyDescent="0.3">
      <c r="A55" s="12"/>
      <c r="B55" s="12"/>
      <c r="C55" s="12"/>
      <c r="E55" s="12"/>
    </row>
    <row r="56" spans="1:5" ht="19.5" customHeight="1" x14ac:dyDescent="0.3">
      <c r="A56" s="12"/>
      <c r="B56" s="12"/>
      <c r="C56" s="12"/>
      <c r="E56" s="12"/>
    </row>
    <row r="57" spans="1:5" ht="19.5" customHeight="1" x14ac:dyDescent="0.3">
      <c r="A57" s="12"/>
      <c r="B57" s="12"/>
      <c r="C57" s="12"/>
      <c r="E57" s="12"/>
    </row>
    <row r="58" spans="1:5" ht="19.5" customHeight="1" x14ac:dyDescent="0.3">
      <c r="A58" s="12"/>
      <c r="B58" s="12"/>
      <c r="C58" s="12"/>
      <c r="E58" s="12"/>
    </row>
    <row r="59" spans="1:5" ht="19.5" customHeight="1" x14ac:dyDescent="0.3">
      <c r="A59" s="12"/>
      <c r="B59" s="12"/>
      <c r="C59" s="12"/>
      <c r="E59" s="12"/>
    </row>
    <row r="60" spans="1:5" ht="19.5" customHeight="1" x14ac:dyDescent="0.3">
      <c r="A60" s="12"/>
      <c r="B60" s="12"/>
      <c r="C60" s="12"/>
      <c r="E60" s="12"/>
    </row>
    <row r="61" spans="1:5" ht="19.5" customHeight="1" x14ac:dyDescent="0.3">
      <c r="A61" s="12"/>
      <c r="B61" s="12"/>
      <c r="C61" s="12"/>
      <c r="E61" s="12"/>
    </row>
    <row r="62" spans="1:5" ht="19.5" customHeight="1" x14ac:dyDescent="0.3">
      <c r="A62" s="12"/>
      <c r="B62" s="12"/>
      <c r="C62" s="12"/>
      <c r="E62" s="12"/>
    </row>
    <row r="63" spans="1:5" ht="19.5" customHeight="1" x14ac:dyDescent="0.3">
      <c r="A63" s="12"/>
      <c r="B63" s="12"/>
      <c r="C63" s="12"/>
      <c r="E63" s="12"/>
    </row>
    <row r="64" spans="1:5" ht="19.5" customHeight="1" x14ac:dyDescent="0.3">
      <c r="A64" s="12"/>
      <c r="B64" s="12"/>
      <c r="C64" s="12"/>
      <c r="E64" s="12"/>
    </row>
    <row r="65" spans="1:5" ht="19.5" customHeight="1" x14ac:dyDescent="0.3">
      <c r="A65" s="12"/>
      <c r="B65" s="12"/>
      <c r="C65" s="12"/>
      <c r="E65" s="12"/>
    </row>
    <row r="66" spans="1:5" ht="19.5" customHeight="1" x14ac:dyDescent="0.3">
      <c r="A66" s="12"/>
      <c r="B66" s="12"/>
      <c r="C66" s="12"/>
      <c r="E66" s="12"/>
    </row>
    <row r="67" spans="1:5" ht="19.5" customHeight="1" x14ac:dyDescent="0.3">
      <c r="A67" s="12"/>
      <c r="B67" s="12"/>
      <c r="C67" s="12"/>
      <c r="E67" s="12"/>
    </row>
    <row r="68" spans="1:5" ht="19.5" customHeight="1" x14ac:dyDescent="0.3">
      <c r="A68" s="12"/>
      <c r="B68" s="12"/>
      <c r="C68" s="12"/>
      <c r="E68" s="12"/>
    </row>
    <row r="69" spans="1:5" ht="19.5" customHeight="1" x14ac:dyDescent="0.3">
      <c r="A69" s="12"/>
      <c r="B69" s="12"/>
      <c r="C69" s="12"/>
      <c r="E69" s="12"/>
    </row>
    <row r="70" spans="1:5" ht="19.5" customHeight="1" x14ac:dyDescent="0.3">
      <c r="A70" s="12"/>
      <c r="B70" s="12"/>
      <c r="C70" s="12"/>
      <c r="E70" s="12"/>
    </row>
    <row r="71" spans="1:5" ht="19.5" customHeight="1" x14ac:dyDescent="0.3">
      <c r="A71" s="12"/>
      <c r="B71" s="12"/>
      <c r="C71" s="12"/>
      <c r="E71" s="12"/>
    </row>
    <row r="72" spans="1:5" ht="19.5" customHeight="1" x14ac:dyDescent="0.3">
      <c r="A72" s="12"/>
      <c r="B72" s="12"/>
      <c r="C72" s="12"/>
      <c r="E72" s="12"/>
    </row>
    <row r="73" spans="1:5" ht="19.5" customHeight="1" x14ac:dyDescent="0.3">
      <c r="A73" s="12"/>
      <c r="B73" s="12"/>
      <c r="C73" s="12"/>
      <c r="E73" s="12"/>
    </row>
    <row r="74" spans="1:5" ht="19.5" customHeight="1" x14ac:dyDescent="0.3">
      <c r="A74" s="12"/>
      <c r="B74" s="12"/>
      <c r="C74" s="12"/>
      <c r="E74" s="12"/>
    </row>
    <row r="75" spans="1:5" ht="19.5" customHeight="1" x14ac:dyDescent="0.3">
      <c r="A75" s="12"/>
      <c r="B75" s="12"/>
      <c r="C75" s="12"/>
      <c r="E75" s="12"/>
    </row>
    <row r="76" spans="1:5" ht="19.5" customHeight="1" x14ac:dyDescent="0.3">
      <c r="A76" s="12"/>
      <c r="B76" s="12"/>
      <c r="C76" s="12"/>
      <c r="E76" s="12"/>
    </row>
    <row r="77" spans="1:5" ht="19.5" customHeight="1" x14ac:dyDescent="0.3">
      <c r="A77" s="12"/>
      <c r="B77" s="12"/>
      <c r="C77" s="12"/>
      <c r="E77" s="12"/>
    </row>
    <row r="78" spans="1:5" ht="19.5" customHeight="1" x14ac:dyDescent="0.3">
      <c r="A78" s="12"/>
      <c r="B78" s="12"/>
      <c r="C78" s="12"/>
      <c r="E78" s="12"/>
    </row>
    <row r="79" spans="1:5" ht="19.5" customHeight="1" x14ac:dyDescent="0.3">
      <c r="A79" s="12"/>
      <c r="B79" s="12"/>
      <c r="C79" s="12"/>
      <c r="E79" s="12"/>
    </row>
  </sheetData>
  <mergeCells count="7">
    <mergeCell ref="B42:D44"/>
    <mergeCell ref="B46:D46"/>
    <mergeCell ref="B2:D3"/>
    <mergeCell ref="B6:D6"/>
    <mergeCell ref="B16:D16"/>
    <mergeCell ref="B25:D25"/>
    <mergeCell ref="B38:D38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2563EB"/>
  </sheetPr>
  <dimension ref="A1:F99"/>
  <sheetViews>
    <sheetView showGridLines="0"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/>
    </sheetView>
  </sheetViews>
  <sheetFormatPr baseColWidth="10" defaultColWidth="8.6640625" defaultRowHeight="14.4" x14ac:dyDescent="0.3"/>
  <cols>
    <col min="1" max="1" width="2" style="11" customWidth="1"/>
    <col min="2" max="2" width="30" style="11" customWidth="1"/>
    <col min="3" max="3" width="22" style="11" customWidth="1"/>
    <col min="4" max="4" width="14" style="11" customWidth="1"/>
    <col min="5" max="5" width="10" style="11" customWidth="1"/>
    <col min="6" max="6" width="2" style="11" customWidth="1"/>
  </cols>
  <sheetData>
    <row r="1" spans="1:6" ht="19.5" customHeight="1" x14ac:dyDescent="0.3">
      <c r="A1" s="13"/>
      <c r="B1" s="13"/>
      <c r="C1" s="13"/>
      <c r="D1" s="13"/>
      <c r="E1" s="13"/>
      <c r="F1" s="13"/>
    </row>
    <row r="2" spans="1:6" ht="19.5" customHeight="1" x14ac:dyDescent="0.3">
      <c r="A2" s="13"/>
      <c r="B2" s="1" t="s">
        <v>84</v>
      </c>
      <c r="C2" s="1"/>
      <c r="D2" s="1"/>
      <c r="E2" s="1"/>
      <c r="F2" s="13"/>
    </row>
    <row r="3" spans="1:6" ht="19.5" customHeight="1" x14ac:dyDescent="0.3">
      <c r="A3" s="13"/>
      <c r="B3" s="1"/>
      <c r="C3" s="1"/>
      <c r="D3" s="1"/>
      <c r="E3" s="1"/>
      <c r="F3" s="13"/>
    </row>
    <row r="4" spans="1:6" ht="19.5" customHeight="1" x14ac:dyDescent="0.3">
      <c r="A4" s="13"/>
      <c r="B4" s="13"/>
      <c r="C4" s="13"/>
      <c r="D4" s="13"/>
      <c r="E4" s="13"/>
      <c r="F4" s="13"/>
    </row>
    <row r="5" spans="1:6" ht="19.5" customHeight="1" x14ac:dyDescent="0.3">
      <c r="A5" s="12"/>
      <c r="B5" s="12"/>
      <c r="C5" s="12"/>
      <c r="D5" s="12"/>
      <c r="E5" s="12"/>
      <c r="F5" s="12"/>
    </row>
    <row r="6" spans="1:6" ht="24" customHeight="1" x14ac:dyDescent="0.3">
      <c r="A6" s="12"/>
      <c r="B6" s="30" t="s">
        <v>85</v>
      </c>
      <c r="C6" s="30" t="s">
        <v>86</v>
      </c>
      <c r="D6" s="30" t="s">
        <v>87</v>
      </c>
      <c r="E6" s="30" t="s">
        <v>88</v>
      </c>
      <c r="F6" s="12"/>
    </row>
    <row r="7" spans="1:6" ht="21.75" customHeight="1" x14ac:dyDescent="0.3">
      <c r="A7" s="12"/>
      <c r="B7" s="47" t="s">
        <v>89</v>
      </c>
      <c r="C7" s="47"/>
      <c r="D7" s="47"/>
      <c r="E7" s="47"/>
      <c r="F7" s="12"/>
    </row>
    <row r="8" spans="1:6" ht="33.75" customHeight="1" x14ac:dyDescent="0.3">
      <c r="A8" s="12"/>
      <c r="B8" s="31" t="s">
        <v>90</v>
      </c>
      <c r="C8" s="32" t="s">
        <v>91</v>
      </c>
      <c r="D8" s="33" t="str">
        <f>IFERROR(DATOS!C10/DATOS!C20,"–")</f>
        <v>–</v>
      </c>
      <c r="E8" s="34" t="str">
        <f>IF(ISNUMBER(D8),IF(D8&gt;=1.5,"✔ OK",IF(D8&gt;=1,"⚡ Atención","✖ Riesgo")),"–")</f>
        <v>–</v>
      </c>
      <c r="F8" s="12"/>
    </row>
    <row r="9" spans="1:6" ht="33.75" customHeight="1" x14ac:dyDescent="0.3">
      <c r="A9" s="12"/>
      <c r="B9" s="31" t="s">
        <v>92</v>
      </c>
      <c r="C9" s="32" t="s">
        <v>93</v>
      </c>
      <c r="D9" s="33" t="str">
        <f>IFERROR((DATOS!C10-DATOS!C11)/DATOS!C20,"–")</f>
        <v>–</v>
      </c>
      <c r="E9" s="34" t="str">
        <f>IF(ISNUMBER(D9),IF(D9&gt;=1,"✔ OK",IF(D9&gt;=0.5,"⚡ Atención","✖ Riesgo")),"–")</f>
        <v>–</v>
      </c>
      <c r="F9" s="12"/>
    </row>
    <row r="10" spans="1:6" ht="33.75" customHeight="1" x14ac:dyDescent="0.3">
      <c r="A10" s="12"/>
      <c r="B10" s="31" t="s">
        <v>94</v>
      </c>
      <c r="C10" s="32" t="s">
        <v>95</v>
      </c>
      <c r="D10" s="33" t="str">
        <f>IFERROR(DATOS!C13/DATOS!C20,"–")</f>
        <v>–</v>
      </c>
      <c r="E10" s="34" t="str">
        <f>IF(ISNUMBER(D10),IF(D10&gt;=0.3,"✔ OK",IF(D10&gt;=0.1,"⚡ Atención","✖ Riesgo")),"–")</f>
        <v>–</v>
      </c>
      <c r="F10" s="12"/>
    </row>
    <row r="11" spans="1:6" ht="33.75" customHeight="1" x14ac:dyDescent="0.3">
      <c r="A11" s="12"/>
      <c r="B11" s="31" t="s">
        <v>96</v>
      </c>
      <c r="C11" s="32" t="s">
        <v>97</v>
      </c>
      <c r="D11" s="35">
        <f>IFERROR(DATOS!C10-DATOS!C20,"–")</f>
        <v>0</v>
      </c>
      <c r="E11" s="34" t="str">
        <f>IF(ISNUMBER(D11),IF(D11&gt;=0,"✔ OK",IF(D11&gt;=-9999999999,"⚡ Atención","✖ Riesgo")),"–")</f>
        <v>✔ OK</v>
      </c>
      <c r="F11" s="12"/>
    </row>
    <row r="12" spans="1:6" ht="19.5" customHeight="1" x14ac:dyDescent="0.3">
      <c r="A12" s="12"/>
      <c r="B12" s="12"/>
      <c r="C12" s="12"/>
      <c r="D12" s="12"/>
      <c r="E12" s="12"/>
      <c r="F12" s="12"/>
    </row>
    <row r="13" spans="1:6" ht="21.75" customHeight="1" x14ac:dyDescent="0.3">
      <c r="A13" s="12"/>
      <c r="B13" s="47" t="s">
        <v>98</v>
      </c>
      <c r="C13" s="47"/>
      <c r="D13" s="47"/>
      <c r="E13" s="47"/>
      <c r="F13" s="12"/>
    </row>
    <row r="14" spans="1:6" ht="33.75" customHeight="1" x14ac:dyDescent="0.3">
      <c r="A14" s="12"/>
      <c r="B14" s="31" t="s">
        <v>99</v>
      </c>
      <c r="C14" s="32" t="s">
        <v>100</v>
      </c>
      <c r="D14" s="33" t="str">
        <f>IFERROR((DATOS!C18+DATOS!C20)/DATOS!C17,"–")</f>
        <v>–</v>
      </c>
      <c r="E14" s="34" t="str">
        <f>IF(ISNUMBER(D14),IF(D14&lt;=1.5,"✔ OK",IF(D14&lt;=2.5,"⚡ Atención","✖ Riesgo")),"–")</f>
        <v>–</v>
      </c>
      <c r="F14" s="12"/>
    </row>
    <row r="15" spans="1:6" ht="33.75" customHeight="1" x14ac:dyDescent="0.3">
      <c r="A15" s="12"/>
      <c r="B15" s="31" t="s">
        <v>101</v>
      </c>
      <c r="C15" s="32" t="s">
        <v>102</v>
      </c>
      <c r="D15" s="36" t="str">
        <f>IFERROR(DATOS!C17/(DATOS!C17+DATOS!C18+DATOS!C20),"–")</f>
        <v>–</v>
      </c>
      <c r="E15" s="34" t="str">
        <f>IF(ISNUMBER(D15),IF(D15&gt;=0.3,"✔ OK",IF(D15&gt;=0.15,"⚡ Atención","✖ Riesgo")),"–")</f>
        <v>–</v>
      </c>
      <c r="F15" s="12"/>
    </row>
    <row r="16" spans="1:6" ht="33.75" customHeight="1" x14ac:dyDescent="0.3">
      <c r="A16" s="12"/>
      <c r="B16" s="31" t="s">
        <v>103</v>
      </c>
      <c r="C16" s="32" t="s">
        <v>104</v>
      </c>
      <c r="D16" s="33" t="str">
        <f>IFERROR((DATOS!C17+DATOS!C18+DATOS!C20)/(DATOS!C18+DATOS!C20),"–")</f>
        <v>–</v>
      </c>
      <c r="E16" s="34" t="str">
        <f>IF(ISNUMBER(D16),IF(D16&gt;=1.5,"✔ OK",IF(D16&gt;=1,"⚡ Atención","✖ Riesgo")),"–")</f>
        <v>–</v>
      </c>
      <c r="F16" s="12"/>
    </row>
    <row r="17" spans="1:6" ht="33.75" customHeight="1" x14ac:dyDescent="0.3">
      <c r="A17" s="12"/>
      <c r="B17" s="31" t="s">
        <v>105</v>
      </c>
      <c r="C17" s="32" t="s">
        <v>106</v>
      </c>
      <c r="D17" s="37" t="str">
        <f>IFERROR((DATOS!C19+DATOS!C21)/DATOS!C30,"–")</f>
        <v>–</v>
      </c>
      <c r="E17" s="34" t="str">
        <f>IF(ISNUMBER(D17),IF(D17&lt;=3,"✔ OK",IF(D17&lt;=5,"⚡ Atención","✖ Riesgo")),"–")</f>
        <v>–</v>
      </c>
      <c r="F17" s="12"/>
    </row>
    <row r="18" spans="1:6" ht="19.5" customHeight="1" x14ac:dyDescent="0.3">
      <c r="A18" s="12"/>
      <c r="B18" s="12"/>
      <c r="C18" s="12"/>
      <c r="D18" s="12"/>
      <c r="E18" s="12"/>
      <c r="F18" s="12"/>
    </row>
    <row r="19" spans="1:6" ht="21.75" customHeight="1" x14ac:dyDescent="0.3">
      <c r="A19" s="12"/>
      <c r="B19" s="47" t="s">
        <v>107</v>
      </c>
      <c r="C19" s="47"/>
      <c r="D19" s="47"/>
      <c r="E19" s="47"/>
      <c r="F19" s="12"/>
    </row>
    <row r="20" spans="1:6" ht="33.75" customHeight="1" x14ac:dyDescent="0.3">
      <c r="A20" s="12"/>
      <c r="B20" s="31" t="s">
        <v>108</v>
      </c>
      <c r="C20" s="32" t="s">
        <v>109</v>
      </c>
      <c r="D20" s="36" t="str">
        <f>IFERROR(DATOS!C36/DATOS!C17,"–")</f>
        <v>–</v>
      </c>
      <c r="E20" s="34" t="str">
        <f>IF(ISNUMBER(D20),IF(D20&gt;=0.08,"✔ OK",IF(D20&gt;=0.04,"⚡ Atención","✖ Riesgo")),"–")</f>
        <v>–</v>
      </c>
      <c r="F20" s="12"/>
    </row>
    <row r="21" spans="1:6" ht="33.75" customHeight="1" x14ac:dyDescent="0.3">
      <c r="A21" s="12"/>
      <c r="B21" s="31" t="s">
        <v>110</v>
      </c>
      <c r="C21" s="32" t="s">
        <v>111</v>
      </c>
      <c r="D21" s="36" t="str">
        <f>IFERROR(DATOS!C36/(DATOS!C17+DATOS!C18+DATOS!C20),"–")</f>
        <v>–</v>
      </c>
      <c r="E21" s="34" t="str">
        <f>IF(ISNUMBER(D21),IF(D21&gt;=0.05,"✔ OK",IF(D21&gt;=0.02,"⚡ Atención","✖ Riesgo")),"–")</f>
        <v>–</v>
      </c>
      <c r="F21" s="12"/>
    </row>
    <row r="22" spans="1:6" ht="33.75" customHeight="1" x14ac:dyDescent="0.3">
      <c r="A22" s="12"/>
      <c r="B22" s="31" t="s">
        <v>112</v>
      </c>
      <c r="C22" s="32" t="s">
        <v>113</v>
      </c>
      <c r="D22" s="36" t="str">
        <f>IFERROR(DATOS!C36/DATOS!C26,"–")</f>
        <v>–</v>
      </c>
      <c r="E22" s="34" t="str">
        <f>IF(ISNUMBER(D22),IF(D22&gt;=0.05,"✔ OK",IF(D22&gt;=0.02,"⚡ Atención","✖ Riesgo")),"–")</f>
        <v>–</v>
      </c>
      <c r="F22" s="12"/>
    </row>
    <row r="23" spans="1:6" ht="33.75" customHeight="1" x14ac:dyDescent="0.3">
      <c r="A23" s="12"/>
      <c r="B23" s="31" t="s">
        <v>114</v>
      </c>
      <c r="C23" s="32" t="s">
        <v>115</v>
      </c>
      <c r="D23" s="36" t="str">
        <f>IFERROR(DATOS!C30/DATOS!C26,"–")</f>
        <v>–</v>
      </c>
      <c r="E23" s="34" t="str">
        <f>IF(ISNUMBER(D23),IF(D23&gt;=0.1,"✔ OK",IF(D23&gt;=0.05,"⚡ Atención","✖ Riesgo")),"–")</f>
        <v>–</v>
      </c>
      <c r="F23" s="12"/>
    </row>
    <row r="24" spans="1:6" ht="33.75" customHeight="1" x14ac:dyDescent="0.3">
      <c r="A24" s="12"/>
      <c r="B24" s="31" t="s">
        <v>116</v>
      </c>
      <c r="C24" s="32" t="s">
        <v>117</v>
      </c>
      <c r="D24" s="36" t="str">
        <f>IFERROR(DATOS!C28/DATOS!C26,"–")</f>
        <v>–</v>
      </c>
      <c r="E24" s="34" t="str">
        <f>IF(ISNUMBER(D24),IF(D24&gt;=0.2,"✔ OK",IF(D24&gt;=0.1,"⚡ Atención","✖ Riesgo")),"–")</f>
        <v>–</v>
      </c>
      <c r="F24" s="12"/>
    </row>
    <row r="25" spans="1:6" ht="33.75" customHeight="1" x14ac:dyDescent="0.3">
      <c r="A25" s="12"/>
      <c r="B25" s="31" t="s">
        <v>118</v>
      </c>
      <c r="C25" s="32" t="s">
        <v>119</v>
      </c>
      <c r="D25" s="36" t="str">
        <f>IFERROR(DATOS!C32/DATOS!C26,"–")</f>
        <v>–</v>
      </c>
      <c r="E25" s="34" t="str">
        <f>IF(ISNUMBER(D25),IF(D25&gt;=0.07,"✔ OK",IF(D25&gt;=0.03,"⚡ Atención","✖ Riesgo")),"–")</f>
        <v>–</v>
      </c>
      <c r="F25" s="12"/>
    </row>
    <row r="26" spans="1:6" ht="19.5" customHeight="1" x14ac:dyDescent="0.3">
      <c r="A26" s="12"/>
      <c r="B26" s="12"/>
      <c r="C26" s="12"/>
      <c r="D26" s="12"/>
      <c r="E26" s="12"/>
      <c r="F26" s="12"/>
    </row>
    <row r="27" spans="1:6" ht="21.75" customHeight="1" x14ac:dyDescent="0.3">
      <c r="A27" s="12"/>
      <c r="B27" s="47" t="s">
        <v>120</v>
      </c>
      <c r="C27" s="47"/>
      <c r="D27" s="47"/>
      <c r="E27" s="47"/>
      <c r="F27" s="12"/>
    </row>
    <row r="28" spans="1:6" ht="33.75" customHeight="1" x14ac:dyDescent="0.3">
      <c r="A28" s="12"/>
      <c r="B28" s="31" t="s">
        <v>121</v>
      </c>
      <c r="C28" s="32" t="s">
        <v>122</v>
      </c>
      <c r="D28" s="33" t="str">
        <f>IFERROR(DATOS!C26/(DATOS!C17+DATOS!C18+DATOS!C20),"–")</f>
        <v>–</v>
      </c>
      <c r="E28" s="34" t="str">
        <f>IF(ISNUMBER(D28),IF(D28&gt;=0.8,"✔ OK",IF(D28&gt;=0.4,"⚡ Atención","✖ Riesgo")),"–")</f>
        <v>–</v>
      </c>
      <c r="F28" s="12"/>
    </row>
    <row r="29" spans="1:6" ht="33.75" customHeight="1" x14ac:dyDescent="0.3">
      <c r="A29" s="12"/>
      <c r="B29" s="31" t="s">
        <v>123</v>
      </c>
      <c r="C29" s="32" t="s">
        <v>124</v>
      </c>
      <c r="D29" s="33" t="str">
        <f>IFERROR(DATOS!C27/DATOS!C11,"–")</f>
        <v>–</v>
      </c>
      <c r="E29" s="34" t="str">
        <f>IF(ISNUMBER(D29),IF(D29&gt;=4,"✔ OK",IF(D29&gt;=2,"⚡ Atención","✖ Riesgo")),"–")</f>
        <v>–</v>
      </c>
      <c r="F29" s="12"/>
    </row>
    <row r="30" spans="1:6" ht="33.75" customHeight="1" x14ac:dyDescent="0.3">
      <c r="A30" s="12"/>
      <c r="B30" s="31" t="s">
        <v>125</v>
      </c>
      <c r="C30" s="32" t="s">
        <v>126</v>
      </c>
      <c r="D30" s="38" t="str">
        <f>IFERROR((DATOS!C12/DATOS!C26)*DATOS!C40,"–")</f>
        <v>–</v>
      </c>
      <c r="E30" s="34" t="str">
        <f>IF(ISNUMBER(D30),IF(D30&lt;=60,"✔ OK",IF(D30&lt;=90,"⚡ Atención","✖ Riesgo")),"–")</f>
        <v>–</v>
      </c>
      <c r="F30" s="12"/>
    </row>
    <row r="31" spans="1:6" ht="33.75" customHeight="1" x14ac:dyDescent="0.3">
      <c r="A31" s="12"/>
      <c r="B31" s="31" t="s">
        <v>127</v>
      </c>
      <c r="C31" s="32" t="s">
        <v>128</v>
      </c>
      <c r="D31" s="38" t="str">
        <f>IFERROR((DATOS!C22/DATOS!C39)*DATOS!C40,"–")</f>
        <v>–</v>
      </c>
      <c r="E31" s="34" t="str">
        <f>IF(ISNUMBER(D31),IF(D31&lt;=90,"✔ OK",IF(D31&lt;=120,"⚡ Atención","✖ Riesgo")),"–")</f>
        <v>–</v>
      </c>
      <c r="F31" s="12"/>
    </row>
    <row r="32" spans="1:6" ht="33.75" customHeight="1" x14ac:dyDescent="0.3">
      <c r="A32" s="12"/>
      <c r="B32" s="31" t="s">
        <v>129</v>
      </c>
      <c r="C32" s="32" t="s">
        <v>130</v>
      </c>
      <c r="D32" s="38" t="str">
        <f>IFERROR(D30-D31+((DATOS!C11/DATOS!C27)*DATOS!C40),"–")</f>
        <v>–</v>
      </c>
      <c r="E32" s="34" t="str">
        <f>IF(ISNUMBER(D32),IF(D32&lt;=45,"✔ OK",IF(D32&lt;=90,"⚡ Atención","✖ Riesgo")),"–")</f>
        <v>–</v>
      </c>
      <c r="F32" s="12"/>
    </row>
    <row r="33" spans="1:6" ht="19.5" customHeight="1" x14ac:dyDescent="0.3">
      <c r="A33" s="12"/>
      <c r="B33" s="12"/>
      <c r="C33" s="12"/>
      <c r="D33" s="12"/>
      <c r="E33" s="12"/>
      <c r="F33" s="12"/>
    </row>
    <row r="34" spans="1:6" ht="21.75" customHeight="1" x14ac:dyDescent="0.3">
      <c r="A34" s="12"/>
      <c r="B34" s="47" t="s">
        <v>131</v>
      </c>
      <c r="C34" s="47"/>
      <c r="D34" s="47"/>
      <c r="E34" s="47"/>
      <c r="F34" s="12"/>
    </row>
    <row r="35" spans="1:6" ht="33.75" customHeight="1" x14ac:dyDescent="0.3">
      <c r="A35" s="12"/>
      <c r="B35" s="31" t="s">
        <v>132</v>
      </c>
      <c r="C35" s="32" t="s">
        <v>133</v>
      </c>
      <c r="D35" s="33" t="str">
        <f>IFERROR(DATOS!C32/DATOS!C33,"–")</f>
        <v>–</v>
      </c>
      <c r="E35" s="34" t="str">
        <f>IF(ISNUMBER(D35),IF(D35&gt;=3,"✔ OK",IF(D35&gt;=1.5,"⚡ Atención","✖ Riesgo")),"–")</f>
        <v>–</v>
      </c>
      <c r="F35" s="12"/>
    </row>
    <row r="36" spans="1:6" ht="33.75" customHeight="1" x14ac:dyDescent="0.3">
      <c r="A36" s="12"/>
      <c r="B36" s="31" t="s">
        <v>134</v>
      </c>
      <c r="C36" s="32" t="s">
        <v>135</v>
      </c>
      <c r="D36" s="33" t="str">
        <f>IFERROR(DATOS!C30/DATOS!C33,"–")</f>
        <v>–</v>
      </c>
      <c r="E36" s="34" t="str">
        <f>IF(ISNUMBER(D36),IF(D36&gt;=4,"✔ OK",IF(D36&gt;=2,"⚡ Atención","✖ Riesgo")),"–")</f>
        <v>–</v>
      </c>
      <c r="F36" s="12"/>
    </row>
    <row r="37" spans="1:6" ht="19.5" customHeight="1" x14ac:dyDescent="0.3">
      <c r="A37" s="12"/>
      <c r="B37" s="12"/>
      <c r="C37" s="12"/>
      <c r="D37" s="12"/>
      <c r="E37" s="12"/>
      <c r="F37" s="12"/>
    </row>
    <row r="38" spans="1:6" ht="21.75" customHeight="1" x14ac:dyDescent="0.3">
      <c r="A38" s="12"/>
      <c r="B38" s="47" t="s">
        <v>136</v>
      </c>
      <c r="C38" s="47"/>
      <c r="D38" s="47"/>
      <c r="E38" s="47"/>
      <c r="F38" s="12"/>
    </row>
    <row r="39" spans="1:6" ht="19.5" customHeight="1" x14ac:dyDescent="0.3">
      <c r="A39" s="12"/>
      <c r="B39" s="21" t="s">
        <v>85</v>
      </c>
      <c r="C39" s="39" t="s">
        <v>137</v>
      </c>
      <c r="D39" s="39" t="s">
        <v>138</v>
      </c>
      <c r="E39" s="40"/>
      <c r="F39" s="12"/>
    </row>
    <row r="40" spans="1:6" ht="19.5" customHeight="1" x14ac:dyDescent="0.3">
      <c r="A40" s="12"/>
      <c r="B40" s="41" t="s">
        <v>139</v>
      </c>
      <c r="C40" s="42" t="s">
        <v>140</v>
      </c>
      <c r="D40" s="42" t="s">
        <v>141</v>
      </c>
      <c r="E40" s="43"/>
      <c r="F40" s="12"/>
    </row>
    <row r="41" spans="1:6" ht="19.5" customHeight="1" x14ac:dyDescent="0.3">
      <c r="A41" s="12"/>
      <c r="B41" s="44" t="s">
        <v>142</v>
      </c>
      <c r="C41" s="45" t="s">
        <v>143</v>
      </c>
      <c r="D41" s="45" t="s">
        <v>144</v>
      </c>
      <c r="E41" s="46"/>
      <c r="F41" s="12"/>
    </row>
    <row r="42" spans="1:6" ht="19.5" customHeight="1" x14ac:dyDescent="0.3">
      <c r="A42" s="12"/>
      <c r="B42" s="41" t="s">
        <v>145</v>
      </c>
      <c r="C42" s="42" t="s">
        <v>146</v>
      </c>
      <c r="D42" s="42" t="s">
        <v>147</v>
      </c>
      <c r="E42" s="43"/>
      <c r="F42" s="12"/>
    </row>
    <row r="43" spans="1:6" ht="19.5" customHeight="1" x14ac:dyDescent="0.3">
      <c r="A43" s="12"/>
      <c r="B43" s="44" t="s">
        <v>148</v>
      </c>
      <c r="C43" s="45" t="s">
        <v>149</v>
      </c>
      <c r="D43" s="45" t="s">
        <v>150</v>
      </c>
      <c r="E43" s="46"/>
      <c r="F43" s="12"/>
    </row>
    <row r="44" spans="1:6" ht="19.5" customHeight="1" x14ac:dyDescent="0.3">
      <c r="A44" s="12"/>
      <c r="B44" s="41" t="s">
        <v>151</v>
      </c>
      <c r="C44" s="42" t="s">
        <v>152</v>
      </c>
      <c r="D44" s="42" t="s">
        <v>153</v>
      </c>
      <c r="E44" s="43"/>
      <c r="F44" s="12"/>
    </row>
    <row r="45" spans="1:6" ht="19.5" customHeight="1" x14ac:dyDescent="0.3">
      <c r="A45" s="12"/>
      <c r="B45" s="44" t="s">
        <v>154</v>
      </c>
      <c r="C45" s="45" t="s">
        <v>155</v>
      </c>
      <c r="D45" s="45" t="s">
        <v>156</v>
      </c>
      <c r="E45" s="46"/>
      <c r="F45" s="12"/>
    </row>
    <row r="46" spans="1:6" ht="19.5" customHeight="1" x14ac:dyDescent="0.3">
      <c r="A46" s="12"/>
      <c r="B46" s="41" t="s">
        <v>114</v>
      </c>
      <c r="C46" s="42" t="s">
        <v>157</v>
      </c>
      <c r="D46" s="42" t="s">
        <v>158</v>
      </c>
      <c r="E46" s="43"/>
      <c r="F46" s="12"/>
    </row>
    <row r="47" spans="1:6" ht="19.5" customHeight="1" x14ac:dyDescent="0.3">
      <c r="A47" s="12"/>
      <c r="B47" s="44" t="s">
        <v>159</v>
      </c>
      <c r="C47" s="45" t="s">
        <v>160</v>
      </c>
      <c r="D47" s="45" t="s">
        <v>161</v>
      </c>
      <c r="E47" s="46"/>
      <c r="F47" s="12"/>
    </row>
    <row r="48" spans="1:6" ht="19.5" customHeight="1" x14ac:dyDescent="0.3">
      <c r="A48" s="12"/>
      <c r="B48" s="41" t="s">
        <v>162</v>
      </c>
      <c r="C48" s="42" t="s">
        <v>163</v>
      </c>
      <c r="D48" s="42" t="s">
        <v>164</v>
      </c>
      <c r="E48" s="43"/>
      <c r="F48" s="12"/>
    </row>
    <row r="49" spans="1:6" ht="19.5" customHeight="1" x14ac:dyDescent="0.3">
      <c r="A49" s="12"/>
      <c r="B49" s="12"/>
      <c r="C49" s="12"/>
      <c r="D49" s="12"/>
      <c r="E49" s="12"/>
      <c r="F49" s="12"/>
    </row>
    <row r="50" spans="1:6" ht="19.5" customHeight="1" x14ac:dyDescent="0.3">
      <c r="A50" s="12"/>
      <c r="B50" s="12"/>
      <c r="C50" s="12"/>
      <c r="D50" s="12"/>
      <c r="E50" s="12"/>
      <c r="F50" s="12"/>
    </row>
    <row r="51" spans="1:6" ht="19.5" customHeight="1" x14ac:dyDescent="0.3">
      <c r="A51" s="12"/>
      <c r="B51" s="12"/>
      <c r="C51" s="12"/>
      <c r="D51" s="12"/>
      <c r="E51" s="12"/>
      <c r="F51" s="12"/>
    </row>
    <row r="52" spans="1:6" ht="19.5" customHeight="1" x14ac:dyDescent="0.3">
      <c r="A52" s="12"/>
      <c r="B52" s="12"/>
      <c r="C52" s="12"/>
      <c r="D52" s="12"/>
      <c r="E52" s="12"/>
      <c r="F52" s="12"/>
    </row>
    <row r="53" spans="1:6" ht="19.5" customHeight="1" x14ac:dyDescent="0.3">
      <c r="A53" s="12"/>
      <c r="B53" s="12"/>
      <c r="C53" s="12"/>
      <c r="D53" s="12"/>
      <c r="E53" s="12"/>
      <c r="F53" s="12"/>
    </row>
    <row r="54" spans="1:6" ht="19.5" customHeight="1" x14ac:dyDescent="0.3">
      <c r="A54" s="12"/>
      <c r="B54" s="12"/>
      <c r="C54" s="12"/>
      <c r="D54" s="12"/>
      <c r="E54" s="12"/>
      <c r="F54" s="12"/>
    </row>
    <row r="55" spans="1:6" ht="19.5" customHeight="1" x14ac:dyDescent="0.3">
      <c r="A55" s="12"/>
      <c r="B55" s="12"/>
      <c r="C55" s="12"/>
      <c r="D55" s="12"/>
      <c r="E55" s="12"/>
      <c r="F55" s="12"/>
    </row>
    <row r="56" spans="1:6" ht="19.5" customHeight="1" x14ac:dyDescent="0.3">
      <c r="A56" s="12"/>
      <c r="B56" s="12"/>
      <c r="C56" s="12"/>
      <c r="D56" s="12"/>
      <c r="E56" s="12"/>
      <c r="F56" s="12"/>
    </row>
    <row r="57" spans="1:6" ht="19.5" customHeight="1" x14ac:dyDescent="0.3">
      <c r="A57" s="12"/>
      <c r="B57" s="12"/>
      <c r="C57" s="12"/>
      <c r="D57" s="12"/>
      <c r="E57" s="12"/>
      <c r="F57" s="12"/>
    </row>
    <row r="58" spans="1:6" ht="19.5" customHeight="1" x14ac:dyDescent="0.3">
      <c r="A58" s="12"/>
      <c r="B58" s="12"/>
      <c r="C58" s="12"/>
      <c r="D58" s="12"/>
      <c r="E58" s="12"/>
      <c r="F58" s="12"/>
    </row>
    <row r="59" spans="1:6" ht="19.5" customHeight="1" x14ac:dyDescent="0.3">
      <c r="A59" s="12"/>
      <c r="B59" s="12"/>
      <c r="C59" s="12"/>
      <c r="D59" s="12"/>
      <c r="E59" s="12"/>
      <c r="F59" s="12"/>
    </row>
    <row r="60" spans="1:6" ht="19.5" customHeight="1" x14ac:dyDescent="0.3">
      <c r="A60" s="12"/>
      <c r="B60" s="12"/>
      <c r="C60" s="12"/>
      <c r="D60" s="12"/>
      <c r="E60" s="12"/>
      <c r="F60" s="12"/>
    </row>
    <row r="61" spans="1:6" ht="19.5" customHeight="1" x14ac:dyDescent="0.3">
      <c r="A61" s="12"/>
      <c r="B61" s="12"/>
      <c r="C61" s="12"/>
      <c r="D61" s="12"/>
      <c r="E61" s="12"/>
      <c r="F61" s="12"/>
    </row>
    <row r="62" spans="1:6" ht="19.5" customHeight="1" x14ac:dyDescent="0.3">
      <c r="A62" s="12"/>
      <c r="B62" s="12"/>
      <c r="C62" s="12"/>
      <c r="D62" s="12"/>
      <c r="E62" s="12"/>
      <c r="F62" s="12"/>
    </row>
    <row r="63" spans="1:6" ht="19.5" customHeight="1" x14ac:dyDescent="0.3">
      <c r="A63" s="12"/>
      <c r="B63" s="12"/>
      <c r="C63" s="12"/>
      <c r="D63" s="12"/>
      <c r="E63" s="12"/>
      <c r="F63" s="12"/>
    </row>
    <row r="64" spans="1:6" ht="19.5" customHeight="1" x14ac:dyDescent="0.3">
      <c r="A64" s="12"/>
      <c r="B64" s="12"/>
      <c r="C64" s="12"/>
      <c r="D64" s="12"/>
      <c r="E64" s="12"/>
      <c r="F64" s="12"/>
    </row>
    <row r="65" spans="1:6" ht="19.5" customHeight="1" x14ac:dyDescent="0.3">
      <c r="A65" s="12"/>
      <c r="B65" s="12"/>
      <c r="C65" s="12"/>
      <c r="D65" s="12"/>
      <c r="E65" s="12"/>
      <c r="F65" s="12"/>
    </row>
    <row r="66" spans="1:6" ht="19.5" customHeight="1" x14ac:dyDescent="0.3">
      <c r="A66" s="12"/>
      <c r="B66" s="12"/>
      <c r="C66" s="12"/>
      <c r="D66" s="12"/>
      <c r="E66" s="12"/>
      <c r="F66" s="12"/>
    </row>
    <row r="67" spans="1:6" ht="19.5" customHeight="1" x14ac:dyDescent="0.3">
      <c r="A67" s="12"/>
      <c r="B67" s="12"/>
      <c r="C67" s="12"/>
      <c r="D67" s="12"/>
      <c r="E67" s="12"/>
      <c r="F67" s="12"/>
    </row>
    <row r="68" spans="1:6" ht="19.5" customHeight="1" x14ac:dyDescent="0.3">
      <c r="A68" s="12"/>
      <c r="B68" s="12"/>
      <c r="C68" s="12"/>
      <c r="D68" s="12"/>
      <c r="E68" s="12"/>
      <c r="F68" s="12"/>
    </row>
    <row r="69" spans="1:6" ht="19.5" customHeight="1" x14ac:dyDescent="0.3">
      <c r="A69" s="12"/>
      <c r="B69" s="12"/>
      <c r="C69" s="12"/>
      <c r="D69" s="12"/>
      <c r="E69" s="12"/>
      <c r="F69" s="12"/>
    </row>
    <row r="70" spans="1:6" ht="19.5" customHeight="1" x14ac:dyDescent="0.3">
      <c r="A70" s="12"/>
      <c r="B70" s="12"/>
      <c r="C70" s="12"/>
      <c r="D70" s="12"/>
      <c r="E70" s="12"/>
      <c r="F70" s="12"/>
    </row>
    <row r="71" spans="1:6" ht="19.5" customHeight="1" x14ac:dyDescent="0.3">
      <c r="A71" s="12"/>
      <c r="B71" s="12"/>
      <c r="C71" s="12"/>
      <c r="D71" s="12"/>
      <c r="E71" s="12"/>
      <c r="F71" s="12"/>
    </row>
    <row r="72" spans="1:6" ht="19.5" customHeight="1" x14ac:dyDescent="0.3">
      <c r="A72" s="12"/>
      <c r="B72" s="12"/>
      <c r="C72" s="12"/>
      <c r="D72" s="12"/>
      <c r="E72" s="12"/>
      <c r="F72" s="12"/>
    </row>
    <row r="73" spans="1:6" ht="19.5" customHeight="1" x14ac:dyDescent="0.3">
      <c r="A73" s="12"/>
      <c r="B73" s="12"/>
      <c r="C73" s="12"/>
      <c r="D73" s="12"/>
      <c r="E73" s="12"/>
      <c r="F73" s="12"/>
    </row>
    <row r="74" spans="1:6" ht="19.5" customHeight="1" x14ac:dyDescent="0.3">
      <c r="A74" s="12"/>
      <c r="B74" s="12"/>
      <c r="C74" s="12"/>
      <c r="D74" s="12"/>
      <c r="E74" s="12"/>
      <c r="F74" s="12"/>
    </row>
    <row r="75" spans="1:6" ht="19.5" customHeight="1" x14ac:dyDescent="0.3">
      <c r="A75" s="12"/>
      <c r="B75" s="12"/>
      <c r="C75" s="12"/>
      <c r="D75" s="12"/>
      <c r="E75" s="12"/>
      <c r="F75" s="12"/>
    </row>
    <row r="76" spans="1:6" ht="19.5" customHeight="1" x14ac:dyDescent="0.3">
      <c r="A76" s="12"/>
      <c r="B76" s="12"/>
      <c r="C76" s="12"/>
      <c r="D76" s="12"/>
      <c r="E76" s="12"/>
      <c r="F76" s="12"/>
    </row>
    <row r="77" spans="1:6" ht="19.5" customHeight="1" x14ac:dyDescent="0.3">
      <c r="A77" s="12"/>
      <c r="B77" s="12"/>
      <c r="C77" s="12"/>
      <c r="D77" s="12"/>
      <c r="E77" s="12"/>
      <c r="F77" s="12"/>
    </row>
    <row r="78" spans="1:6" ht="19.5" customHeight="1" x14ac:dyDescent="0.3">
      <c r="A78" s="12"/>
      <c r="B78" s="12"/>
      <c r="C78" s="12"/>
      <c r="D78" s="12"/>
      <c r="E78" s="12"/>
      <c r="F78" s="12"/>
    </row>
    <row r="79" spans="1:6" ht="19.5" customHeight="1" x14ac:dyDescent="0.3">
      <c r="A79" s="12"/>
      <c r="B79" s="12"/>
      <c r="C79" s="12"/>
      <c r="D79" s="12"/>
      <c r="E79" s="12"/>
      <c r="F79" s="12"/>
    </row>
    <row r="80" spans="1:6" ht="19.5" customHeight="1" x14ac:dyDescent="0.3">
      <c r="A80" s="12"/>
      <c r="B80" s="12"/>
      <c r="C80" s="12"/>
      <c r="D80" s="12"/>
      <c r="E80" s="12"/>
      <c r="F80" s="12"/>
    </row>
    <row r="81" spans="1:6" ht="19.5" customHeight="1" x14ac:dyDescent="0.3">
      <c r="A81" s="12"/>
      <c r="B81" s="12"/>
      <c r="C81" s="12"/>
      <c r="D81" s="12"/>
      <c r="E81" s="12"/>
      <c r="F81" s="12"/>
    </row>
    <row r="82" spans="1:6" ht="19.5" customHeight="1" x14ac:dyDescent="0.3">
      <c r="A82" s="12"/>
      <c r="B82" s="12"/>
      <c r="C82" s="12"/>
      <c r="D82" s="12"/>
      <c r="E82" s="12"/>
      <c r="F82" s="12"/>
    </row>
    <row r="83" spans="1:6" ht="19.5" customHeight="1" x14ac:dyDescent="0.3">
      <c r="A83" s="12"/>
      <c r="B83" s="12"/>
      <c r="C83" s="12"/>
      <c r="D83" s="12"/>
      <c r="E83" s="12"/>
      <c r="F83" s="12"/>
    </row>
    <row r="84" spans="1:6" ht="19.5" customHeight="1" x14ac:dyDescent="0.3">
      <c r="A84" s="12"/>
      <c r="B84" s="12"/>
      <c r="C84" s="12"/>
      <c r="D84" s="12"/>
      <c r="E84" s="12"/>
      <c r="F84" s="12"/>
    </row>
    <row r="85" spans="1:6" ht="19.5" customHeight="1" x14ac:dyDescent="0.3">
      <c r="A85" s="12"/>
      <c r="B85" s="12"/>
      <c r="C85" s="12"/>
      <c r="D85" s="12"/>
      <c r="E85" s="12"/>
      <c r="F85" s="12"/>
    </row>
    <row r="86" spans="1:6" ht="19.5" customHeight="1" x14ac:dyDescent="0.3">
      <c r="A86" s="12"/>
      <c r="B86" s="12"/>
      <c r="C86" s="12"/>
      <c r="D86" s="12"/>
      <c r="E86" s="12"/>
      <c r="F86" s="12"/>
    </row>
    <row r="87" spans="1:6" ht="19.5" customHeight="1" x14ac:dyDescent="0.3">
      <c r="A87" s="12"/>
      <c r="B87" s="12"/>
      <c r="C87" s="12"/>
      <c r="D87" s="12"/>
      <c r="E87" s="12"/>
      <c r="F87" s="12"/>
    </row>
    <row r="88" spans="1:6" ht="19.5" customHeight="1" x14ac:dyDescent="0.3">
      <c r="A88" s="12"/>
      <c r="B88" s="12"/>
      <c r="C88" s="12"/>
      <c r="D88" s="12"/>
      <c r="E88" s="12"/>
      <c r="F88" s="12"/>
    </row>
    <row r="89" spans="1:6" ht="19.5" customHeight="1" x14ac:dyDescent="0.3">
      <c r="A89" s="12"/>
      <c r="B89" s="12"/>
      <c r="C89" s="12"/>
      <c r="D89" s="12"/>
      <c r="E89" s="12"/>
      <c r="F89" s="12"/>
    </row>
    <row r="90" spans="1:6" ht="19.5" customHeight="1" x14ac:dyDescent="0.3">
      <c r="A90" s="12"/>
      <c r="B90" s="12"/>
      <c r="C90" s="12"/>
      <c r="D90" s="12"/>
      <c r="E90" s="12"/>
      <c r="F90" s="12"/>
    </row>
    <row r="91" spans="1:6" ht="19.5" customHeight="1" x14ac:dyDescent="0.3">
      <c r="A91" s="12"/>
      <c r="B91" s="12"/>
      <c r="C91" s="12"/>
      <c r="D91" s="12"/>
      <c r="E91" s="12"/>
      <c r="F91" s="12"/>
    </row>
    <row r="92" spans="1:6" ht="19.5" customHeight="1" x14ac:dyDescent="0.3">
      <c r="A92" s="12"/>
      <c r="B92" s="12"/>
      <c r="C92" s="12"/>
      <c r="D92" s="12"/>
      <c r="E92" s="12"/>
      <c r="F92" s="12"/>
    </row>
    <row r="93" spans="1:6" ht="19.5" customHeight="1" x14ac:dyDescent="0.3">
      <c r="A93" s="12"/>
      <c r="B93" s="12"/>
      <c r="C93" s="12"/>
      <c r="D93" s="12"/>
      <c r="E93" s="12"/>
      <c r="F93" s="12"/>
    </row>
    <row r="94" spans="1:6" ht="19.5" customHeight="1" x14ac:dyDescent="0.3">
      <c r="A94" s="12"/>
      <c r="B94" s="12"/>
      <c r="C94" s="12"/>
      <c r="D94" s="12"/>
      <c r="E94" s="12"/>
      <c r="F94" s="12"/>
    </row>
    <row r="95" spans="1:6" ht="19.5" customHeight="1" x14ac:dyDescent="0.3">
      <c r="A95" s="12"/>
      <c r="B95" s="12"/>
      <c r="C95" s="12"/>
      <c r="D95" s="12"/>
      <c r="E95" s="12"/>
      <c r="F95" s="12"/>
    </row>
    <row r="96" spans="1:6" ht="19.5" customHeight="1" x14ac:dyDescent="0.3">
      <c r="A96" s="12"/>
      <c r="B96" s="12"/>
      <c r="C96" s="12"/>
      <c r="D96" s="12"/>
      <c r="E96" s="12"/>
      <c r="F96" s="12"/>
    </row>
    <row r="97" spans="1:6" ht="19.5" customHeight="1" x14ac:dyDescent="0.3">
      <c r="A97" s="12"/>
      <c r="B97" s="12"/>
      <c r="C97" s="12"/>
      <c r="D97" s="12"/>
      <c r="E97" s="12"/>
      <c r="F97" s="12"/>
    </row>
    <row r="98" spans="1:6" ht="19.5" customHeight="1" x14ac:dyDescent="0.3">
      <c r="A98" s="13"/>
      <c r="B98" s="48" t="s">
        <v>165</v>
      </c>
      <c r="C98" s="48"/>
      <c r="D98" s="48"/>
      <c r="E98" s="48"/>
      <c r="F98" s="13"/>
    </row>
    <row r="99" spans="1:6" ht="19.5" customHeight="1" x14ac:dyDescent="0.3">
      <c r="A99" s="12"/>
      <c r="B99" s="12"/>
      <c r="C99" s="12"/>
      <c r="D99" s="12"/>
      <c r="E99" s="12"/>
      <c r="F99" s="12"/>
    </row>
  </sheetData>
  <mergeCells count="8">
    <mergeCell ref="B34:E34"/>
    <mergeCell ref="B38:E38"/>
    <mergeCell ref="B98:E98"/>
    <mergeCell ref="B2:E3"/>
    <mergeCell ref="B7:E7"/>
    <mergeCell ref="B13:E13"/>
    <mergeCell ref="B19:E19"/>
    <mergeCell ref="B27:E27"/>
  </mergeCells>
  <conditionalFormatting sqref="E8:E11">
    <cfRule type="cellIs" dxfId="14" priority="2" operator="equal">
      <formula>"✔ OK"</formula>
    </cfRule>
    <cfRule type="cellIs" dxfId="13" priority="3" operator="equal">
      <formula>"⚡ Atención"</formula>
    </cfRule>
    <cfRule type="cellIs" dxfId="12" priority="4" operator="equal">
      <formula>"✖ Riesgo"</formula>
    </cfRule>
  </conditionalFormatting>
  <conditionalFormatting sqref="E14:E17">
    <cfRule type="cellIs" dxfId="11" priority="14" operator="equal">
      <formula>"✔ OK"</formula>
    </cfRule>
    <cfRule type="cellIs" dxfId="10" priority="15" operator="equal">
      <formula>"⚡ Atención"</formula>
    </cfRule>
    <cfRule type="cellIs" dxfId="9" priority="16" operator="equal">
      <formula>"✖ Riesgo"</formula>
    </cfRule>
  </conditionalFormatting>
  <conditionalFormatting sqref="E20:E25">
    <cfRule type="cellIs" dxfId="8" priority="26" operator="equal">
      <formula>"✔ OK"</formula>
    </cfRule>
    <cfRule type="cellIs" dxfId="7" priority="27" operator="equal">
      <formula>"⚡ Atención"</formula>
    </cfRule>
    <cfRule type="cellIs" dxfId="6" priority="28" operator="equal">
      <formula>"✖ Riesgo"</formula>
    </cfRule>
  </conditionalFormatting>
  <conditionalFormatting sqref="E28:E32">
    <cfRule type="cellIs" dxfId="5" priority="44" operator="equal">
      <formula>"✔ OK"</formula>
    </cfRule>
    <cfRule type="cellIs" dxfId="4" priority="45" operator="equal">
      <formula>"⚡ Atención"</formula>
    </cfRule>
    <cfRule type="cellIs" dxfId="3" priority="46" operator="equal">
      <formula>"✖ Riesgo"</formula>
    </cfRule>
  </conditionalFormatting>
  <conditionalFormatting sqref="E35:E36">
    <cfRule type="cellIs" dxfId="2" priority="59" operator="equal">
      <formula>"✔ OK"</formula>
    </cfRule>
    <cfRule type="cellIs" dxfId="1" priority="60" operator="equal">
      <formula>"⚡ Atención"</formula>
    </cfRule>
    <cfRule type="cellIs" dxfId="0" priority="61" operator="equal">
      <formula>"✖ Riesgo"</formula>
    </cfRule>
  </conditionalFormatting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PORTADA</vt:lpstr>
      <vt:lpstr>DATOS</vt:lpstr>
      <vt:lpstr>RATIOS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Alejandro Gutiérrez Iniesta</cp:lastModifiedBy>
  <cp:revision>0</cp:revision>
  <dcterms:created xsi:type="dcterms:W3CDTF">2026-05-29T09:52:56Z</dcterms:created>
  <dcterms:modified xsi:type="dcterms:W3CDTF">2026-05-29T10:19:25Z</dcterms:modified>
  <dc:language>en-US</dc:language>
</cp:coreProperties>
</file>